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7935"/>
  </bookViews>
  <sheets>
    <sheet name="IRT V1" sheetId="2" r:id="rId1"/>
    <sheet name="Hoja2" sheetId="3" r:id="rId2"/>
  </sheets>
  <definedNames>
    <definedName name="_xlnm.Print_Area" localSheetId="0">'IRT V1'!$A$1:$P$147</definedName>
    <definedName name="_xlnm.Print_Titles" localSheetId="0">'IRT V1'!$1:$5</definedName>
  </definedNames>
  <calcPr calcId="144525"/>
</workbook>
</file>

<file path=xl/calcChain.xml><?xml version="1.0" encoding="utf-8"?>
<calcChain xmlns="http://schemas.openxmlformats.org/spreadsheetml/2006/main">
  <c r="L49" i="2" l="1"/>
  <c r="N106" i="2" l="1"/>
  <c r="P106" i="2" s="1"/>
  <c r="N103" i="2"/>
  <c r="P103" i="2" s="1"/>
  <c r="N101" i="2"/>
  <c r="P101" i="2" s="1"/>
  <c r="N99" i="2"/>
  <c r="P99" i="2" s="1"/>
  <c r="N94" i="2"/>
  <c r="P94" i="2" s="1"/>
  <c r="N91" i="2"/>
  <c r="P88" i="2"/>
  <c r="N86" i="2"/>
  <c r="P86" i="2" s="1"/>
  <c r="N78" i="2"/>
  <c r="P78" i="2" s="1"/>
  <c r="N76" i="2"/>
  <c r="P76" i="2" s="1"/>
  <c r="N63" i="2"/>
  <c r="P63" i="2" s="1"/>
  <c r="N69" i="2"/>
  <c r="P69" i="2" s="1"/>
  <c r="N60" i="2"/>
  <c r="P60" i="2" s="1"/>
  <c r="P51" i="2"/>
  <c r="N45" i="2"/>
  <c r="P45" i="2" s="1"/>
  <c r="N42" i="2"/>
  <c r="P42" i="2" s="1"/>
  <c r="N39" i="2"/>
  <c r="P39" i="2" s="1"/>
  <c r="P36" i="2"/>
  <c r="N20" i="2"/>
  <c r="P111" i="2" s="1"/>
  <c r="N53" i="2" l="1"/>
  <c r="N114" i="2"/>
  <c r="P91" i="2"/>
  <c r="P114" i="2" s="1"/>
  <c r="P25" i="2"/>
  <c r="N30" i="2"/>
  <c r="P20" i="2"/>
  <c r="P30" i="2" l="1"/>
  <c r="N146" i="2"/>
  <c r="P53" i="2" l="1"/>
  <c r="P146" i="2" s="1"/>
</calcChain>
</file>

<file path=xl/sharedStrings.xml><?xml version="1.0" encoding="utf-8"?>
<sst xmlns="http://schemas.openxmlformats.org/spreadsheetml/2006/main" count="127" uniqueCount="99">
  <si>
    <t>Incluye el concepto "a cuenta de fututos aumentos"</t>
  </si>
  <si>
    <t>Salario</t>
  </si>
  <si>
    <t>Subtotal 1</t>
  </si>
  <si>
    <t>Bonus</t>
  </si>
  <si>
    <t xml:space="preserve">Comisiones </t>
  </si>
  <si>
    <t>Beneficios Cuantificados</t>
  </si>
  <si>
    <t>Automóvil</t>
  </si>
  <si>
    <t>Incluye la totalidad de pagos fijos que no están sujetos a un cumplimiento de metas.</t>
  </si>
  <si>
    <t>Subtotal 3</t>
  </si>
  <si>
    <t>Aporte complementario realizado por la Cía.</t>
  </si>
  <si>
    <t>Valor total del estudio costeado por la Cía.  mensualizado</t>
  </si>
  <si>
    <t>Guardería</t>
  </si>
  <si>
    <t>Valor mensual abonado por la Cía. por la totalidad de hijos</t>
  </si>
  <si>
    <t>Auto Cía / Auto propio / Leasing</t>
  </si>
  <si>
    <t>Relacionados con la función:</t>
  </si>
  <si>
    <t>Solo para el empleado o se extiende para todo el grupo familiar primario?</t>
  </si>
  <si>
    <t>Posición:</t>
  </si>
  <si>
    <t>E-mail</t>
  </si>
  <si>
    <t>Area:</t>
  </si>
  <si>
    <t>Fecha de ingreso:</t>
  </si>
  <si>
    <t>N° de legajo:</t>
  </si>
  <si>
    <t>Datos Personales</t>
  </si>
  <si>
    <t>Banda salarial:</t>
  </si>
  <si>
    <t>Dirección:</t>
  </si>
  <si>
    <t>S.A.C.</t>
  </si>
  <si>
    <t>El valor es bruto.</t>
  </si>
  <si>
    <t>Plan Médico</t>
  </si>
  <si>
    <t>Becas de Estudio (MBA / Postgrados)</t>
  </si>
  <si>
    <t>Programa de Inglés</t>
  </si>
  <si>
    <t>Seguro de Vida:</t>
  </si>
  <si>
    <t>Subtotal 2</t>
  </si>
  <si>
    <t>El valor es el real cobrado</t>
  </si>
  <si>
    <t>Valor de la Unidad</t>
  </si>
  <si>
    <t>Gastos cubiertos (cochera, combustible, peajes, etc.)</t>
  </si>
  <si>
    <t>Para los hijos de los empleados:</t>
  </si>
  <si>
    <t>Para el empleado:</t>
  </si>
  <si>
    <t>Plan Estudiantil</t>
  </si>
  <si>
    <t>Anual</t>
  </si>
  <si>
    <t>Mensual</t>
  </si>
  <si>
    <t>Educación</t>
  </si>
  <si>
    <t>Kit Escolar</t>
  </si>
  <si>
    <t>Licencias extraordinarias</t>
  </si>
  <si>
    <t xml:space="preserve">Composición Grupo Familiar: </t>
  </si>
  <si>
    <t>Es el sueldo base bruto y mensual</t>
  </si>
  <si>
    <t>Incentivos</t>
  </si>
  <si>
    <t>Premios</t>
  </si>
  <si>
    <t>Pago Variable</t>
  </si>
  <si>
    <t>CORTO PLAZO</t>
  </si>
  <si>
    <t>LARGO PLAZO</t>
  </si>
  <si>
    <t>Bonus Largo Plazo</t>
  </si>
  <si>
    <t>Acciones</t>
  </si>
  <si>
    <r>
      <t xml:space="preserve">Sueldo 14 </t>
    </r>
    <r>
      <rPr>
        <sz val="10"/>
        <rFont val="Calibri"/>
        <family val="2"/>
      </rPr>
      <t>(en caso de corresponder)</t>
    </r>
  </si>
  <si>
    <t>Teléfono:</t>
  </si>
  <si>
    <t>MATRIZ DE ANÁLISIS PERSONALIZADO</t>
  </si>
  <si>
    <t>Salario Básico</t>
  </si>
  <si>
    <t>Almuerzo</t>
  </si>
  <si>
    <t>Préstamos</t>
  </si>
  <si>
    <t>Transporte</t>
  </si>
  <si>
    <t>Sin reintegro contra comprobantes</t>
  </si>
  <si>
    <t>Beneficios No Cuantificados</t>
  </si>
  <si>
    <t>Regalos de la Empresa</t>
  </si>
  <si>
    <t>Teletrabajo</t>
  </si>
  <si>
    <t>Horario de verano</t>
  </si>
  <si>
    <t>Programas de bienestar</t>
  </si>
  <si>
    <t>Personales / Emergencia</t>
  </si>
  <si>
    <t>Prendarios</t>
  </si>
  <si>
    <t>Hipotecarios</t>
  </si>
  <si>
    <t>Comedor o Asistencia Almuerzo</t>
  </si>
  <si>
    <t>El bonus anual informado será el correspondiente al último ejercicio</t>
  </si>
  <si>
    <t>Primaria / Secundaria / Universidad</t>
  </si>
  <si>
    <t>Valor mensual aportado por la Cía.</t>
  </si>
  <si>
    <t>Teléfono Celular</t>
  </si>
  <si>
    <t>Gimnasio:</t>
  </si>
  <si>
    <t>Horario flexible</t>
  </si>
  <si>
    <t>Descuento productos de la Empresa</t>
  </si>
  <si>
    <t>Programas de Vacunación</t>
  </si>
  <si>
    <t>Actividades físicas</t>
  </si>
  <si>
    <t>Chequeo médico</t>
  </si>
  <si>
    <t>Canasta de frutas</t>
  </si>
  <si>
    <t>Torneos internos</t>
  </si>
  <si>
    <t>Sala de descanso</t>
  </si>
  <si>
    <t>Programas de Nutrición</t>
  </si>
  <si>
    <t>Actividades de recreación e integración para empleados y para la familia</t>
  </si>
  <si>
    <t>SI</t>
  </si>
  <si>
    <t>NO</t>
  </si>
  <si>
    <t>Detalle de los beneficios que otorga la Cía. que, si bien hacen un diferencial en la Compensación Total del empleado, no se les da un valor monetario (en $).</t>
  </si>
  <si>
    <t>Otros…</t>
  </si>
  <si>
    <t>Sueldo Bruto Mensual</t>
  </si>
  <si>
    <t>Sueldo Bruto Anual</t>
  </si>
  <si>
    <t>(promedio mensual)</t>
  </si>
  <si>
    <t>(ingrese cantidad de días adicionales)</t>
  </si>
  <si>
    <t>Cargue aquí su valor</t>
  </si>
  <si>
    <t xml:space="preserve">Apellido y Nombre: </t>
  </si>
  <si>
    <t>Se incorpora el costo que tiene el beneficio al ser contratado en forma individual. Pasando ese valor (neto) a valor bruto.</t>
  </si>
  <si>
    <t>Valor de cada beneficio o servicio</t>
  </si>
  <si>
    <t xml:space="preserve">El lector deberá cargar el monto que le saldría  contratar de manera individual cada beneficio o servicio. </t>
  </si>
  <si>
    <t>Engrosamiento o Grossing Up (para el cálculo de los Beneficios)</t>
  </si>
  <si>
    <t>Los valores son brutos y no consideran ningún tipo de descuento.</t>
  </si>
  <si>
    <t>Compensación Total (valores brutos)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</si>
</sst>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 &quot;$&quot;\ * #,##0_ ;_ &quot;$&quot;\ * \-#,##0_ ;_ &quot;$&quot;\ * &quot;-&quot;??_ ;_ @_ "/>
  </numFmts>
  <fonts count="18" x14ac:knownFonts="1">
    <font>
      <sz val="10"/>
      <name val="Arial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18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6B734"/>
        <bgColor indexed="64"/>
      </patternFill>
    </fill>
    <fill>
      <patternFill patternType="solid">
        <fgColor rgb="FFD5841C"/>
        <bgColor indexed="64"/>
      </patternFill>
    </fill>
    <fill>
      <patternFill patternType="solid">
        <fgColor rgb="FFF4D6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4" fontId="2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0" fontId="10" fillId="0" borderId="0" xfId="0" applyFont="1"/>
    <xf numFmtId="0" fontId="14" fillId="0" borderId="0" xfId="0" applyFont="1" applyFill="1"/>
    <xf numFmtId="0" fontId="15" fillId="0" borderId="0" xfId="0" applyFont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9" fillId="6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9" fillId="7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161925</xdr:rowOff>
    </xdr:from>
    <xdr:to>
      <xdr:col>6</xdr:col>
      <xdr:colOff>609600</xdr:colOff>
      <xdr:row>2</xdr:row>
      <xdr:rowOff>152400</xdr:rowOff>
    </xdr:to>
    <xdr:pic>
      <xdr:nvPicPr>
        <xdr:cNvPr id="6696" name="Picture 1" descr="IR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61925"/>
          <a:ext cx="1924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19</xdr:row>
      <xdr:rowOff>76200</xdr:rowOff>
    </xdr:from>
    <xdr:to>
      <xdr:col>2</xdr:col>
      <xdr:colOff>161925</xdr:colOff>
      <xdr:row>19</xdr:row>
      <xdr:rowOff>180975</xdr:rowOff>
    </xdr:to>
    <xdr:sp macro="" textlink="">
      <xdr:nvSpPr>
        <xdr:cNvPr id="6697" name="Rectangle 5"/>
        <xdr:cNvSpPr>
          <a:spLocks noChangeArrowheads="1"/>
        </xdr:cNvSpPr>
      </xdr:nvSpPr>
      <xdr:spPr bwMode="auto">
        <a:xfrm>
          <a:off x="628650" y="447675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24</xdr:row>
      <xdr:rowOff>85725</xdr:rowOff>
    </xdr:from>
    <xdr:to>
      <xdr:col>2</xdr:col>
      <xdr:colOff>171450</xdr:colOff>
      <xdr:row>24</xdr:row>
      <xdr:rowOff>190500</xdr:rowOff>
    </xdr:to>
    <xdr:sp macro="" textlink="">
      <xdr:nvSpPr>
        <xdr:cNvPr id="6698" name="Rectangle 7"/>
        <xdr:cNvSpPr>
          <a:spLocks noChangeArrowheads="1"/>
        </xdr:cNvSpPr>
      </xdr:nvSpPr>
      <xdr:spPr bwMode="auto">
        <a:xfrm>
          <a:off x="638175" y="541020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35</xdr:row>
      <xdr:rowOff>85725</xdr:rowOff>
    </xdr:from>
    <xdr:to>
      <xdr:col>2</xdr:col>
      <xdr:colOff>171450</xdr:colOff>
      <xdr:row>35</xdr:row>
      <xdr:rowOff>190500</xdr:rowOff>
    </xdr:to>
    <xdr:sp macro="" textlink="">
      <xdr:nvSpPr>
        <xdr:cNvPr id="6699" name="Rectangle 9"/>
        <xdr:cNvSpPr>
          <a:spLocks noChangeArrowheads="1"/>
        </xdr:cNvSpPr>
      </xdr:nvSpPr>
      <xdr:spPr bwMode="auto">
        <a:xfrm>
          <a:off x="638175" y="80295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38</xdr:row>
      <xdr:rowOff>85725</xdr:rowOff>
    </xdr:from>
    <xdr:to>
      <xdr:col>2</xdr:col>
      <xdr:colOff>171450</xdr:colOff>
      <xdr:row>38</xdr:row>
      <xdr:rowOff>190500</xdr:rowOff>
    </xdr:to>
    <xdr:sp macro="" textlink="">
      <xdr:nvSpPr>
        <xdr:cNvPr id="6700" name="Rectangle 10"/>
        <xdr:cNvSpPr>
          <a:spLocks noChangeArrowheads="1"/>
        </xdr:cNvSpPr>
      </xdr:nvSpPr>
      <xdr:spPr bwMode="auto">
        <a:xfrm>
          <a:off x="638175" y="862965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62</xdr:row>
      <xdr:rowOff>85725</xdr:rowOff>
    </xdr:from>
    <xdr:to>
      <xdr:col>2</xdr:col>
      <xdr:colOff>171450</xdr:colOff>
      <xdr:row>62</xdr:row>
      <xdr:rowOff>190500</xdr:rowOff>
    </xdr:to>
    <xdr:sp macro="" textlink="">
      <xdr:nvSpPr>
        <xdr:cNvPr id="6701" name="Rectangle 11"/>
        <xdr:cNvSpPr>
          <a:spLocks noChangeArrowheads="1"/>
        </xdr:cNvSpPr>
      </xdr:nvSpPr>
      <xdr:spPr bwMode="auto">
        <a:xfrm>
          <a:off x="638175" y="1365885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68</xdr:row>
      <xdr:rowOff>85725</xdr:rowOff>
    </xdr:from>
    <xdr:to>
      <xdr:col>2</xdr:col>
      <xdr:colOff>171450</xdr:colOff>
      <xdr:row>68</xdr:row>
      <xdr:rowOff>190500</xdr:rowOff>
    </xdr:to>
    <xdr:sp macro="" textlink="">
      <xdr:nvSpPr>
        <xdr:cNvPr id="6702" name="Rectangle 13"/>
        <xdr:cNvSpPr>
          <a:spLocks noChangeArrowheads="1"/>
        </xdr:cNvSpPr>
      </xdr:nvSpPr>
      <xdr:spPr bwMode="auto">
        <a:xfrm>
          <a:off x="638175" y="148875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72</xdr:row>
      <xdr:rowOff>85725</xdr:rowOff>
    </xdr:from>
    <xdr:to>
      <xdr:col>2</xdr:col>
      <xdr:colOff>171450</xdr:colOff>
      <xdr:row>72</xdr:row>
      <xdr:rowOff>190500</xdr:rowOff>
    </xdr:to>
    <xdr:sp macro="" textlink="">
      <xdr:nvSpPr>
        <xdr:cNvPr id="6703" name="Rectangle 16"/>
        <xdr:cNvSpPr>
          <a:spLocks noChangeArrowheads="1"/>
        </xdr:cNvSpPr>
      </xdr:nvSpPr>
      <xdr:spPr bwMode="auto">
        <a:xfrm>
          <a:off x="638175" y="157257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90</xdr:row>
      <xdr:rowOff>85725</xdr:rowOff>
    </xdr:from>
    <xdr:to>
      <xdr:col>2</xdr:col>
      <xdr:colOff>171450</xdr:colOff>
      <xdr:row>90</xdr:row>
      <xdr:rowOff>190500</xdr:rowOff>
    </xdr:to>
    <xdr:sp macro="" textlink="">
      <xdr:nvSpPr>
        <xdr:cNvPr id="6704" name="Rectangle 17"/>
        <xdr:cNvSpPr>
          <a:spLocks noChangeArrowheads="1"/>
        </xdr:cNvSpPr>
      </xdr:nvSpPr>
      <xdr:spPr bwMode="auto">
        <a:xfrm>
          <a:off x="638175" y="1924050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93</xdr:row>
      <xdr:rowOff>85725</xdr:rowOff>
    </xdr:from>
    <xdr:to>
      <xdr:col>2</xdr:col>
      <xdr:colOff>171450</xdr:colOff>
      <xdr:row>93</xdr:row>
      <xdr:rowOff>190500</xdr:rowOff>
    </xdr:to>
    <xdr:sp macro="" textlink="">
      <xdr:nvSpPr>
        <xdr:cNvPr id="6705" name="Rectangle 18"/>
        <xdr:cNvSpPr>
          <a:spLocks noChangeArrowheads="1"/>
        </xdr:cNvSpPr>
      </xdr:nvSpPr>
      <xdr:spPr bwMode="auto">
        <a:xfrm>
          <a:off x="638175" y="197643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98</xdr:row>
      <xdr:rowOff>85725</xdr:rowOff>
    </xdr:from>
    <xdr:to>
      <xdr:col>2</xdr:col>
      <xdr:colOff>171450</xdr:colOff>
      <xdr:row>98</xdr:row>
      <xdr:rowOff>190500</xdr:rowOff>
    </xdr:to>
    <xdr:sp macro="" textlink="">
      <xdr:nvSpPr>
        <xdr:cNvPr id="6706" name="Rectangle 21"/>
        <xdr:cNvSpPr>
          <a:spLocks noChangeArrowheads="1"/>
        </xdr:cNvSpPr>
      </xdr:nvSpPr>
      <xdr:spPr bwMode="auto">
        <a:xfrm>
          <a:off x="638175" y="2053590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110</xdr:row>
      <xdr:rowOff>85725</xdr:rowOff>
    </xdr:from>
    <xdr:to>
      <xdr:col>2</xdr:col>
      <xdr:colOff>171450</xdr:colOff>
      <xdr:row>110</xdr:row>
      <xdr:rowOff>190500</xdr:rowOff>
    </xdr:to>
    <xdr:sp macro="" textlink="">
      <xdr:nvSpPr>
        <xdr:cNvPr id="6707" name="Rectangle 22"/>
        <xdr:cNvSpPr>
          <a:spLocks noChangeArrowheads="1"/>
        </xdr:cNvSpPr>
      </xdr:nvSpPr>
      <xdr:spPr bwMode="auto">
        <a:xfrm>
          <a:off x="638175" y="2255520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85725</xdr:rowOff>
    </xdr:from>
    <xdr:to>
      <xdr:col>2</xdr:col>
      <xdr:colOff>161925</xdr:colOff>
      <xdr:row>27</xdr:row>
      <xdr:rowOff>190500</xdr:rowOff>
    </xdr:to>
    <xdr:sp macro="" textlink="">
      <xdr:nvSpPr>
        <xdr:cNvPr id="6708" name="Rectangle 7"/>
        <xdr:cNvSpPr>
          <a:spLocks noChangeArrowheads="1"/>
        </xdr:cNvSpPr>
      </xdr:nvSpPr>
      <xdr:spPr bwMode="auto">
        <a:xfrm>
          <a:off x="628650" y="60483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41</xdr:row>
      <xdr:rowOff>76200</xdr:rowOff>
    </xdr:from>
    <xdr:to>
      <xdr:col>2</xdr:col>
      <xdr:colOff>171450</xdr:colOff>
      <xdr:row>41</xdr:row>
      <xdr:rowOff>180975</xdr:rowOff>
    </xdr:to>
    <xdr:sp macro="" textlink="">
      <xdr:nvSpPr>
        <xdr:cNvPr id="6709" name="Rectangle 10"/>
        <xdr:cNvSpPr>
          <a:spLocks noChangeArrowheads="1"/>
        </xdr:cNvSpPr>
      </xdr:nvSpPr>
      <xdr:spPr bwMode="auto">
        <a:xfrm>
          <a:off x="638175" y="92297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44</xdr:row>
      <xdr:rowOff>76200</xdr:rowOff>
    </xdr:from>
    <xdr:to>
      <xdr:col>2</xdr:col>
      <xdr:colOff>171450</xdr:colOff>
      <xdr:row>44</xdr:row>
      <xdr:rowOff>180975</xdr:rowOff>
    </xdr:to>
    <xdr:sp macro="" textlink="">
      <xdr:nvSpPr>
        <xdr:cNvPr id="6710" name="Rectangle 10"/>
        <xdr:cNvSpPr>
          <a:spLocks noChangeArrowheads="1"/>
        </xdr:cNvSpPr>
      </xdr:nvSpPr>
      <xdr:spPr bwMode="auto">
        <a:xfrm>
          <a:off x="638175" y="95726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48</xdr:row>
      <xdr:rowOff>76200</xdr:rowOff>
    </xdr:from>
    <xdr:to>
      <xdr:col>2</xdr:col>
      <xdr:colOff>171450</xdr:colOff>
      <xdr:row>48</xdr:row>
      <xdr:rowOff>180975</xdr:rowOff>
    </xdr:to>
    <xdr:sp macro="" textlink="">
      <xdr:nvSpPr>
        <xdr:cNvPr id="6711" name="Rectangle 10"/>
        <xdr:cNvSpPr>
          <a:spLocks noChangeArrowheads="1"/>
        </xdr:cNvSpPr>
      </xdr:nvSpPr>
      <xdr:spPr bwMode="auto">
        <a:xfrm>
          <a:off x="638175" y="1040130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50</xdr:row>
      <xdr:rowOff>76200</xdr:rowOff>
    </xdr:from>
    <xdr:to>
      <xdr:col>2</xdr:col>
      <xdr:colOff>171450</xdr:colOff>
      <xdr:row>50</xdr:row>
      <xdr:rowOff>180975</xdr:rowOff>
    </xdr:to>
    <xdr:sp macro="" textlink="">
      <xdr:nvSpPr>
        <xdr:cNvPr id="6712" name="Rectangle 10"/>
        <xdr:cNvSpPr>
          <a:spLocks noChangeArrowheads="1"/>
        </xdr:cNvSpPr>
      </xdr:nvSpPr>
      <xdr:spPr bwMode="auto">
        <a:xfrm>
          <a:off x="638175" y="1074420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59</xdr:row>
      <xdr:rowOff>104775</xdr:rowOff>
    </xdr:from>
    <xdr:to>
      <xdr:col>2</xdr:col>
      <xdr:colOff>161925</xdr:colOff>
      <xdr:row>59</xdr:row>
      <xdr:rowOff>209550</xdr:rowOff>
    </xdr:to>
    <xdr:sp macro="" textlink="">
      <xdr:nvSpPr>
        <xdr:cNvPr id="6713" name="Rectangle 21"/>
        <xdr:cNvSpPr>
          <a:spLocks noChangeArrowheads="1"/>
        </xdr:cNvSpPr>
      </xdr:nvSpPr>
      <xdr:spPr bwMode="auto">
        <a:xfrm>
          <a:off x="628650" y="1316355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105</xdr:row>
      <xdr:rowOff>104775</xdr:rowOff>
    </xdr:from>
    <xdr:to>
      <xdr:col>2</xdr:col>
      <xdr:colOff>161925</xdr:colOff>
      <xdr:row>105</xdr:row>
      <xdr:rowOff>209550</xdr:rowOff>
    </xdr:to>
    <xdr:sp macro="" textlink="">
      <xdr:nvSpPr>
        <xdr:cNvPr id="6714" name="Rectangle 21"/>
        <xdr:cNvSpPr>
          <a:spLocks noChangeArrowheads="1"/>
        </xdr:cNvSpPr>
      </xdr:nvSpPr>
      <xdr:spPr bwMode="auto">
        <a:xfrm>
          <a:off x="628650" y="217836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102</xdr:row>
      <xdr:rowOff>104775</xdr:rowOff>
    </xdr:from>
    <xdr:to>
      <xdr:col>2</xdr:col>
      <xdr:colOff>161925</xdr:colOff>
      <xdr:row>102</xdr:row>
      <xdr:rowOff>209550</xdr:rowOff>
    </xdr:to>
    <xdr:sp macro="" textlink="">
      <xdr:nvSpPr>
        <xdr:cNvPr id="6715" name="Rectangle 21"/>
        <xdr:cNvSpPr>
          <a:spLocks noChangeArrowheads="1"/>
        </xdr:cNvSpPr>
      </xdr:nvSpPr>
      <xdr:spPr bwMode="auto">
        <a:xfrm>
          <a:off x="628650" y="21297900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100</xdr:row>
      <xdr:rowOff>104775</xdr:rowOff>
    </xdr:from>
    <xdr:to>
      <xdr:col>2</xdr:col>
      <xdr:colOff>161925</xdr:colOff>
      <xdr:row>100</xdr:row>
      <xdr:rowOff>209550</xdr:rowOff>
    </xdr:to>
    <xdr:sp macro="" textlink="">
      <xdr:nvSpPr>
        <xdr:cNvPr id="6716" name="Rectangle 21"/>
        <xdr:cNvSpPr>
          <a:spLocks noChangeArrowheads="1"/>
        </xdr:cNvSpPr>
      </xdr:nvSpPr>
      <xdr:spPr bwMode="auto">
        <a:xfrm>
          <a:off x="628650" y="209264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121</xdr:row>
      <xdr:rowOff>85725</xdr:rowOff>
    </xdr:from>
    <xdr:to>
      <xdr:col>3</xdr:col>
      <xdr:colOff>171450</xdr:colOff>
      <xdr:row>121</xdr:row>
      <xdr:rowOff>190500</xdr:rowOff>
    </xdr:to>
    <xdr:sp macro="" textlink="">
      <xdr:nvSpPr>
        <xdr:cNvPr id="6717" name="Rectangle 22"/>
        <xdr:cNvSpPr>
          <a:spLocks noChangeArrowheads="1"/>
        </xdr:cNvSpPr>
      </xdr:nvSpPr>
      <xdr:spPr bwMode="auto">
        <a:xfrm>
          <a:off x="866775" y="246411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125</xdr:row>
      <xdr:rowOff>85725</xdr:rowOff>
    </xdr:from>
    <xdr:to>
      <xdr:col>3</xdr:col>
      <xdr:colOff>171450</xdr:colOff>
      <xdr:row>125</xdr:row>
      <xdr:rowOff>190500</xdr:rowOff>
    </xdr:to>
    <xdr:sp macro="" textlink="">
      <xdr:nvSpPr>
        <xdr:cNvPr id="6718" name="Rectangle 22"/>
        <xdr:cNvSpPr>
          <a:spLocks noChangeArrowheads="1"/>
        </xdr:cNvSpPr>
      </xdr:nvSpPr>
      <xdr:spPr bwMode="auto">
        <a:xfrm>
          <a:off x="866775" y="252888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127</xdr:row>
      <xdr:rowOff>85725</xdr:rowOff>
    </xdr:from>
    <xdr:to>
      <xdr:col>3</xdr:col>
      <xdr:colOff>171450</xdr:colOff>
      <xdr:row>127</xdr:row>
      <xdr:rowOff>190500</xdr:rowOff>
    </xdr:to>
    <xdr:sp macro="" textlink="">
      <xdr:nvSpPr>
        <xdr:cNvPr id="6719" name="Rectangle 22"/>
        <xdr:cNvSpPr>
          <a:spLocks noChangeArrowheads="1"/>
        </xdr:cNvSpPr>
      </xdr:nvSpPr>
      <xdr:spPr bwMode="auto">
        <a:xfrm>
          <a:off x="866775" y="256127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129</xdr:row>
      <xdr:rowOff>85725</xdr:rowOff>
    </xdr:from>
    <xdr:to>
      <xdr:col>3</xdr:col>
      <xdr:colOff>171450</xdr:colOff>
      <xdr:row>129</xdr:row>
      <xdr:rowOff>190500</xdr:rowOff>
    </xdr:to>
    <xdr:sp macro="" textlink="">
      <xdr:nvSpPr>
        <xdr:cNvPr id="6720" name="Rectangle 22"/>
        <xdr:cNvSpPr>
          <a:spLocks noChangeArrowheads="1"/>
        </xdr:cNvSpPr>
      </xdr:nvSpPr>
      <xdr:spPr bwMode="auto">
        <a:xfrm>
          <a:off x="866775" y="259365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131</xdr:row>
      <xdr:rowOff>85725</xdr:rowOff>
    </xdr:from>
    <xdr:to>
      <xdr:col>3</xdr:col>
      <xdr:colOff>171450</xdr:colOff>
      <xdr:row>131</xdr:row>
      <xdr:rowOff>190500</xdr:rowOff>
    </xdr:to>
    <xdr:sp macro="" textlink="">
      <xdr:nvSpPr>
        <xdr:cNvPr id="6721" name="Rectangle 22"/>
        <xdr:cNvSpPr>
          <a:spLocks noChangeArrowheads="1"/>
        </xdr:cNvSpPr>
      </xdr:nvSpPr>
      <xdr:spPr bwMode="auto">
        <a:xfrm>
          <a:off x="866775" y="262604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123</xdr:row>
      <xdr:rowOff>85725</xdr:rowOff>
    </xdr:from>
    <xdr:to>
      <xdr:col>3</xdr:col>
      <xdr:colOff>171450</xdr:colOff>
      <xdr:row>123</xdr:row>
      <xdr:rowOff>190500</xdr:rowOff>
    </xdr:to>
    <xdr:sp macro="" textlink="">
      <xdr:nvSpPr>
        <xdr:cNvPr id="6722" name="Rectangle 22"/>
        <xdr:cNvSpPr>
          <a:spLocks noChangeArrowheads="1"/>
        </xdr:cNvSpPr>
      </xdr:nvSpPr>
      <xdr:spPr bwMode="auto">
        <a:xfrm>
          <a:off x="866775" y="249650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119</xdr:row>
      <xdr:rowOff>85725</xdr:rowOff>
    </xdr:from>
    <xdr:to>
      <xdr:col>3</xdr:col>
      <xdr:colOff>171450</xdr:colOff>
      <xdr:row>119</xdr:row>
      <xdr:rowOff>190500</xdr:rowOff>
    </xdr:to>
    <xdr:sp macro="" textlink="">
      <xdr:nvSpPr>
        <xdr:cNvPr id="6723" name="Rectangle 22"/>
        <xdr:cNvSpPr>
          <a:spLocks noChangeArrowheads="1"/>
        </xdr:cNvSpPr>
      </xdr:nvSpPr>
      <xdr:spPr bwMode="auto">
        <a:xfrm>
          <a:off x="866775" y="243173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133</xdr:row>
      <xdr:rowOff>85725</xdr:rowOff>
    </xdr:from>
    <xdr:to>
      <xdr:col>3</xdr:col>
      <xdr:colOff>171450</xdr:colOff>
      <xdr:row>133</xdr:row>
      <xdr:rowOff>190500</xdr:rowOff>
    </xdr:to>
    <xdr:sp macro="" textlink="">
      <xdr:nvSpPr>
        <xdr:cNvPr id="6724" name="Rectangle 22"/>
        <xdr:cNvSpPr>
          <a:spLocks noChangeArrowheads="1"/>
        </xdr:cNvSpPr>
      </xdr:nvSpPr>
      <xdr:spPr bwMode="auto">
        <a:xfrm>
          <a:off x="866775" y="265842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135</xdr:row>
      <xdr:rowOff>85725</xdr:rowOff>
    </xdr:from>
    <xdr:to>
      <xdr:col>3</xdr:col>
      <xdr:colOff>171450</xdr:colOff>
      <xdr:row>135</xdr:row>
      <xdr:rowOff>190500</xdr:rowOff>
    </xdr:to>
    <xdr:sp macro="" textlink="">
      <xdr:nvSpPr>
        <xdr:cNvPr id="6725" name="Rectangle 22"/>
        <xdr:cNvSpPr>
          <a:spLocks noChangeArrowheads="1"/>
        </xdr:cNvSpPr>
      </xdr:nvSpPr>
      <xdr:spPr bwMode="auto">
        <a:xfrm>
          <a:off x="866775" y="269081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137</xdr:row>
      <xdr:rowOff>85725</xdr:rowOff>
    </xdr:from>
    <xdr:to>
      <xdr:col>3</xdr:col>
      <xdr:colOff>171450</xdr:colOff>
      <xdr:row>137</xdr:row>
      <xdr:rowOff>190500</xdr:rowOff>
    </xdr:to>
    <xdr:sp macro="" textlink="">
      <xdr:nvSpPr>
        <xdr:cNvPr id="6726" name="Rectangle 22"/>
        <xdr:cNvSpPr>
          <a:spLocks noChangeArrowheads="1"/>
        </xdr:cNvSpPr>
      </xdr:nvSpPr>
      <xdr:spPr bwMode="auto">
        <a:xfrm>
          <a:off x="866775" y="2723197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139</xdr:row>
      <xdr:rowOff>85725</xdr:rowOff>
    </xdr:from>
    <xdr:to>
      <xdr:col>3</xdr:col>
      <xdr:colOff>171450</xdr:colOff>
      <xdr:row>139</xdr:row>
      <xdr:rowOff>190500</xdr:rowOff>
    </xdr:to>
    <xdr:sp macro="" textlink="">
      <xdr:nvSpPr>
        <xdr:cNvPr id="6727" name="Rectangle 22"/>
        <xdr:cNvSpPr>
          <a:spLocks noChangeArrowheads="1"/>
        </xdr:cNvSpPr>
      </xdr:nvSpPr>
      <xdr:spPr bwMode="auto">
        <a:xfrm>
          <a:off x="866775" y="27555825"/>
          <a:ext cx="85725" cy="104775"/>
        </a:xfrm>
        <a:prstGeom prst="rect">
          <a:avLst/>
        </a:prstGeom>
        <a:solidFill>
          <a:srgbClr val="96B734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3:R326"/>
  <sheetViews>
    <sheetView tabSelected="1" topLeftCell="A131" zoomScale="80" zoomScaleNormal="80" zoomScaleSheetLayoutView="100" workbookViewId="0">
      <selection activeCell="I147" sqref="I147"/>
    </sheetView>
  </sheetViews>
  <sheetFormatPr baseColWidth="10" defaultRowHeight="15" x14ac:dyDescent="0.25"/>
  <cols>
    <col min="1" max="1" width="5.140625" style="17" customWidth="1"/>
    <col min="2" max="2" width="3.140625" style="17" customWidth="1"/>
    <col min="3" max="3" width="3.42578125" style="18" customWidth="1"/>
    <col min="4" max="4" width="3.28515625" style="17" customWidth="1"/>
    <col min="5" max="5" width="6.7109375" style="17" customWidth="1"/>
    <col min="6" max="6" width="6.5703125" style="17" customWidth="1"/>
    <col min="7" max="10" width="11.42578125" style="17"/>
    <col min="11" max="11" width="14.42578125" style="17" customWidth="1"/>
    <col min="12" max="12" width="11.5703125" style="17" bestFit="1" customWidth="1"/>
    <col min="13" max="13" width="3.140625" style="17" customWidth="1"/>
    <col min="14" max="14" width="12.85546875" style="17" customWidth="1"/>
    <col min="15" max="15" width="2.7109375" style="17" customWidth="1"/>
    <col min="16" max="16" width="13.140625" style="17" bestFit="1" customWidth="1"/>
    <col min="17" max="16384" width="11.42578125" style="17"/>
  </cols>
  <sheetData>
    <row r="3" spans="3:16" s="2" customFormat="1" ht="20.100000000000001" customHeigh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s="2" customFormat="1" ht="20.100000000000001" customHeight="1" x14ac:dyDescent="0.2">
      <c r="C4" s="39" t="s">
        <v>53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6" s="2" customFormat="1" ht="7.5" customHeight="1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s="2" customFormat="1" ht="20.100000000000001" customHeight="1" x14ac:dyDescent="0.2">
      <c r="C6" s="40" t="s">
        <v>21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3:16" s="4" customFormat="1" ht="20.100000000000001" customHeight="1" x14ac:dyDescent="0.2">
      <c r="C7" s="3"/>
    </row>
    <row r="8" spans="3:16" s="4" customFormat="1" ht="20.100000000000001" customHeight="1" x14ac:dyDescent="0.2">
      <c r="C8" s="5" t="s">
        <v>92</v>
      </c>
      <c r="J8" s="5" t="s">
        <v>20</v>
      </c>
    </row>
    <row r="9" spans="3:16" s="4" customFormat="1" ht="20.100000000000001" customHeight="1" x14ac:dyDescent="0.2">
      <c r="C9" s="5" t="s">
        <v>16</v>
      </c>
      <c r="J9" s="5" t="s">
        <v>22</v>
      </c>
    </row>
    <row r="10" spans="3:16" s="4" customFormat="1" ht="20.100000000000001" customHeight="1" x14ac:dyDescent="0.2">
      <c r="C10" s="5" t="s">
        <v>17</v>
      </c>
      <c r="J10" s="5" t="s">
        <v>18</v>
      </c>
    </row>
    <row r="11" spans="3:16" s="4" customFormat="1" ht="20.100000000000001" customHeight="1" x14ac:dyDescent="0.2">
      <c r="C11" s="5" t="s">
        <v>52</v>
      </c>
      <c r="J11" s="5" t="s">
        <v>23</v>
      </c>
    </row>
    <row r="12" spans="3:16" s="4" customFormat="1" ht="20.100000000000001" customHeight="1" x14ac:dyDescent="0.2">
      <c r="C12" s="5" t="s">
        <v>19</v>
      </c>
      <c r="H12" s="5"/>
    </row>
    <row r="13" spans="3:16" s="4" customFormat="1" ht="6.75" customHeight="1" x14ac:dyDescent="0.2">
      <c r="C13" s="5"/>
      <c r="H13" s="5"/>
    </row>
    <row r="14" spans="3:16" s="4" customFormat="1" ht="20.100000000000001" customHeight="1" x14ac:dyDescent="0.2">
      <c r="C14" s="5" t="s">
        <v>42</v>
      </c>
      <c r="H14" s="5"/>
    </row>
    <row r="15" spans="3:16" s="4" customFormat="1" ht="20.100000000000001" customHeight="1" x14ac:dyDescent="0.2">
      <c r="C15" s="3"/>
    </row>
    <row r="16" spans="3:16" s="4" customFormat="1" ht="20.100000000000001" customHeight="1" x14ac:dyDescent="0.2">
      <c r="C16" s="40" t="s">
        <v>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1:16" s="4" customFormat="1" ht="9" customHeight="1" x14ac:dyDescent="0.2">
      <c r="C17" s="3"/>
    </row>
    <row r="18" spans="1:16" s="4" customFormat="1" ht="39.75" customHeight="1" x14ac:dyDescent="0.2">
      <c r="C18" s="3"/>
      <c r="L18" s="36" t="s">
        <v>91</v>
      </c>
      <c r="N18" s="6" t="s">
        <v>87</v>
      </c>
      <c r="O18" s="6"/>
      <c r="P18" s="6" t="s">
        <v>88</v>
      </c>
    </row>
    <row r="19" spans="1:16" s="4" customFormat="1" ht="20.100000000000001" customHeight="1" x14ac:dyDescent="0.2">
      <c r="C19" s="3"/>
    </row>
    <row r="20" spans="1:16" s="4" customFormat="1" ht="20.100000000000001" customHeight="1" x14ac:dyDescent="0.2">
      <c r="D20" s="5" t="s">
        <v>54</v>
      </c>
      <c r="E20" s="7"/>
      <c r="F20" s="8"/>
      <c r="L20" s="33">
        <v>7000</v>
      </c>
      <c r="N20" s="21">
        <f>L20</f>
        <v>7000</v>
      </c>
      <c r="P20" s="22">
        <f>N20*12</f>
        <v>84000</v>
      </c>
    </row>
    <row r="21" spans="1:16" s="4" customFormat="1" ht="11.25" customHeight="1" x14ac:dyDescent="0.2">
      <c r="D21" s="10"/>
      <c r="E21" s="10" t="s">
        <v>43</v>
      </c>
      <c r="P21" s="11"/>
    </row>
    <row r="22" spans="1:16" s="4" customFormat="1" ht="11.25" customHeight="1" x14ac:dyDescent="0.2">
      <c r="D22" s="10"/>
      <c r="E22" s="10" t="s">
        <v>7</v>
      </c>
      <c r="P22" s="11"/>
    </row>
    <row r="23" spans="1:16" s="4" customFormat="1" ht="11.25" customHeight="1" x14ac:dyDescent="0.2">
      <c r="D23" s="10"/>
      <c r="E23" s="10" t="s">
        <v>0</v>
      </c>
      <c r="P23" s="11"/>
    </row>
    <row r="24" spans="1:16" s="4" customFormat="1" ht="20.100000000000001" customHeight="1" x14ac:dyDescent="0.2">
      <c r="D24" s="10"/>
      <c r="E24" s="10"/>
      <c r="P24" s="11"/>
    </row>
    <row r="25" spans="1:16" s="4" customFormat="1" ht="20.100000000000001" customHeight="1" x14ac:dyDescent="0.2">
      <c r="D25" s="5" t="s">
        <v>24</v>
      </c>
      <c r="E25" s="7"/>
      <c r="F25" s="8"/>
      <c r="P25" s="22">
        <f>N20</f>
        <v>7000</v>
      </c>
    </row>
    <row r="26" spans="1:16" s="4" customFormat="1" ht="11.25" customHeight="1" x14ac:dyDescent="0.2">
      <c r="D26" s="10"/>
      <c r="E26" s="10" t="s">
        <v>25</v>
      </c>
      <c r="P26" s="11"/>
    </row>
    <row r="27" spans="1:16" s="4" customFormat="1" ht="20.100000000000001" customHeight="1" x14ac:dyDescent="0.2">
      <c r="D27" s="10"/>
      <c r="E27" s="10"/>
      <c r="P27" s="11"/>
    </row>
    <row r="28" spans="1:16" s="4" customFormat="1" ht="20.100000000000001" customHeight="1" x14ac:dyDescent="0.2">
      <c r="D28" s="5" t="s">
        <v>51</v>
      </c>
      <c r="E28" s="10"/>
      <c r="P28" s="9">
        <v>0</v>
      </c>
    </row>
    <row r="29" spans="1:16" s="4" customFormat="1" ht="20.100000000000001" customHeight="1" thickBot="1" x14ac:dyDescent="0.25">
      <c r="C29" s="10"/>
      <c r="D29" s="10"/>
      <c r="P29" s="11"/>
    </row>
    <row r="30" spans="1:16" s="4" customFormat="1" ht="20.100000000000001" customHeight="1" thickBot="1" x14ac:dyDescent="0.25">
      <c r="C30" s="10"/>
      <c r="D30" s="10"/>
      <c r="J30" s="43" t="s">
        <v>2</v>
      </c>
      <c r="K30" s="44"/>
      <c r="L30" s="32"/>
      <c r="M30" s="32"/>
      <c r="N30" s="23">
        <f>SUM(N20)</f>
        <v>7000</v>
      </c>
      <c r="O30" s="24"/>
      <c r="P30" s="25">
        <f>SUM(P20,P25,P28)</f>
        <v>91000</v>
      </c>
    </row>
    <row r="31" spans="1:16" s="4" customFormat="1" ht="20.100000000000001" customHeight="1" x14ac:dyDescent="0.2">
      <c r="C31" s="10"/>
    </row>
    <row r="32" spans="1:16" s="4" customFormat="1" ht="20.100000000000001" customHeight="1" x14ac:dyDescent="0.2">
      <c r="A32" s="12"/>
      <c r="C32" s="40" t="s">
        <v>46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3:17" s="4" customFormat="1" ht="20.100000000000001" customHeight="1" x14ac:dyDescent="0.2"/>
    <row r="34" spans="3:17" s="4" customFormat="1" ht="40.5" customHeight="1" x14ac:dyDescent="0.2">
      <c r="C34" s="14"/>
      <c r="L34" s="36" t="s">
        <v>91</v>
      </c>
      <c r="N34" s="6" t="s">
        <v>38</v>
      </c>
      <c r="O34" s="6"/>
      <c r="P34" s="6" t="s">
        <v>37</v>
      </c>
    </row>
    <row r="35" spans="3:17" s="4" customFormat="1" ht="20.100000000000001" customHeight="1" x14ac:dyDescent="0.2">
      <c r="C35" s="14" t="s">
        <v>47</v>
      </c>
      <c r="N35" s="6"/>
      <c r="O35" s="6"/>
      <c r="P35" s="6"/>
    </row>
    <row r="36" spans="3:17" s="4" customFormat="1" ht="20.100000000000001" customHeight="1" x14ac:dyDescent="0.2">
      <c r="D36" s="5" t="s">
        <v>3</v>
      </c>
      <c r="E36" s="7"/>
      <c r="L36" s="33">
        <v>0</v>
      </c>
      <c r="P36" s="22">
        <f>L36</f>
        <v>0</v>
      </c>
    </row>
    <row r="37" spans="3:17" s="4" customFormat="1" ht="20.100000000000001" customHeight="1" x14ac:dyDescent="0.2">
      <c r="D37" s="10"/>
      <c r="E37" s="10" t="s">
        <v>68</v>
      </c>
      <c r="P37" s="26"/>
    </row>
    <row r="38" spans="3:17" s="4" customFormat="1" ht="8.25" customHeight="1" x14ac:dyDescent="0.2">
      <c r="D38" s="10"/>
      <c r="E38" s="10"/>
      <c r="P38" s="26"/>
    </row>
    <row r="39" spans="3:17" s="4" customFormat="1" ht="20.100000000000001" customHeight="1" x14ac:dyDescent="0.2">
      <c r="D39" s="5" t="s">
        <v>4</v>
      </c>
      <c r="E39" s="7"/>
      <c r="F39" s="8"/>
      <c r="L39" s="33">
        <v>0</v>
      </c>
      <c r="N39" s="22">
        <f>L39</f>
        <v>0</v>
      </c>
      <c r="P39" s="22">
        <f>N39*12</f>
        <v>0</v>
      </c>
    </row>
    <row r="40" spans="3:17" s="4" customFormat="1" ht="20.100000000000001" customHeight="1" x14ac:dyDescent="0.2">
      <c r="D40" s="10"/>
      <c r="E40" s="10" t="s">
        <v>31</v>
      </c>
      <c r="L40" s="34" t="s">
        <v>89</v>
      </c>
      <c r="N40" s="26"/>
      <c r="P40" s="26"/>
    </row>
    <row r="41" spans="3:17" s="4" customFormat="1" ht="9" customHeight="1" x14ac:dyDescent="0.2">
      <c r="D41" s="10"/>
      <c r="E41" s="10"/>
      <c r="N41" s="26"/>
      <c r="P41" s="26"/>
    </row>
    <row r="42" spans="3:17" s="4" customFormat="1" ht="20.100000000000001" customHeight="1" x14ac:dyDescent="0.2">
      <c r="D42" s="14" t="s">
        <v>44</v>
      </c>
      <c r="E42" s="10"/>
      <c r="L42" s="33">
        <v>0</v>
      </c>
      <c r="N42" s="22">
        <f>L42</f>
        <v>0</v>
      </c>
      <c r="P42" s="22">
        <f>N42*12</f>
        <v>0</v>
      </c>
    </row>
    <row r="43" spans="3:17" s="4" customFormat="1" ht="20.100000000000001" customHeight="1" x14ac:dyDescent="0.2">
      <c r="D43" s="10"/>
      <c r="E43" s="10"/>
      <c r="L43" s="34" t="s">
        <v>89</v>
      </c>
      <c r="N43" s="26"/>
      <c r="P43" s="26"/>
    </row>
    <row r="44" spans="3:17" s="4" customFormat="1" ht="8.25" customHeight="1" x14ac:dyDescent="0.2">
      <c r="D44" s="10"/>
      <c r="E44" s="10"/>
      <c r="P44" s="26"/>
    </row>
    <row r="45" spans="3:17" s="4" customFormat="1" ht="20.100000000000001" customHeight="1" x14ac:dyDescent="0.2">
      <c r="D45" s="14" t="s">
        <v>45</v>
      </c>
      <c r="E45" s="10"/>
      <c r="L45" s="33">
        <v>292</v>
      </c>
      <c r="N45" s="22">
        <f>L45</f>
        <v>292</v>
      </c>
      <c r="P45" s="22">
        <f>N45*12</f>
        <v>3504</v>
      </c>
      <c r="Q45" s="38"/>
    </row>
    <row r="46" spans="3:17" s="4" customFormat="1" ht="20.100000000000001" customHeight="1" x14ac:dyDescent="0.2">
      <c r="D46" s="10"/>
      <c r="E46" s="10"/>
      <c r="L46" s="34" t="s">
        <v>89</v>
      </c>
      <c r="N46" s="26"/>
      <c r="P46" s="26"/>
    </row>
    <row r="47" spans="3:17" s="4" customFormat="1" ht="20.100000000000001" customHeight="1" x14ac:dyDescent="0.2">
      <c r="C47" s="10"/>
      <c r="D47" s="10"/>
      <c r="P47" s="11"/>
    </row>
    <row r="48" spans="3:17" s="4" customFormat="1" ht="20.100000000000001" customHeight="1" x14ac:dyDescent="0.2">
      <c r="C48" s="14" t="s">
        <v>48</v>
      </c>
      <c r="D48" s="10"/>
      <c r="P48" s="11"/>
    </row>
    <row r="49" spans="3:16" s="4" customFormat="1" ht="20.100000000000001" customHeight="1" x14ac:dyDescent="0.2">
      <c r="D49" s="14" t="s">
        <v>49</v>
      </c>
      <c r="E49" s="10"/>
      <c r="L49" s="37">
        <f>P49/12</f>
        <v>1166.6666666666667</v>
      </c>
      <c r="P49" s="33">
        <v>14000</v>
      </c>
    </row>
    <row r="50" spans="3:16" s="4" customFormat="1" ht="7.5" customHeight="1" x14ac:dyDescent="0.2">
      <c r="C50" s="14"/>
      <c r="D50" s="10"/>
      <c r="P50" s="26"/>
    </row>
    <row r="51" spans="3:16" s="4" customFormat="1" ht="20.100000000000001" customHeight="1" x14ac:dyDescent="0.2">
      <c r="D51" s="14" t="s">
        <v>50</v>
      </c>
      <c r="E51" s="10"/>
      <c r="L51" s="33">
        <v>0</v>
      </c>
      <c r="P51" s="22">
        <f>L51</f>
        <v>0</v>
      </c>
    </row>
    <row r="52" spans="3:16" s="4" customFormat="1" ht="20.100000000000001" customHeight="1" thickBot="1" x14ac:dyDescent="0.25">
      <c r="C52" s="10"/>
      <c r="D52" s="10"/>
      <c r="P52" s="26"/>
    </row>
    <row r="53" spans="3:16" s="4" customFormat="1" ht="20.100000000000001" customHeight="1" thickBot="1" x14ac:dyDescent="0.25">
      <c r="C53" s="10"/>
      <c r="D53" s="10"/>
      <c r="I53" s="15"/>
      <c r="J53" s="43" t="s">
        <v>30</v>
      </c>
      <c r="K53" s="44"/>
      <c r="L53" s="32"/>
      <c r="M53" s="32"/>
      <c r="N53" s="20">
        <f>SUM(N45,N42,N39)</f>
        <v>292</v>
      </c>
      <c r="O53" s="13"/>
      <c r="P53" s="25">
        <f>SUM(P51,P49,P45,P42,P39,P36)</f>
        <v>17504</v>
      </c>
    </row>
    <row r="54" spans="3:16" s="4" customFormat="1" ht="20.100000000000001" customHeight="1" x14ac:dyDescent="0.2">
      <c r="C54" s="10"/>
      <c r="D54" s="10"/>
      <c r="I54" s="15"/>
    </row>
    <row r="55" spans="3:16" s="4" customFormat="1" ht="20.100000000000001" customHeight="1" x14ac:dyDescent="0.2">
      <c r="C55" s="3"/>
    </row>
    <row r="56" spans="3:16" s="4" customFormat="1" ht="20.100000000000001" customHeight="1" x14ac:dyDescent="0.2">
      <c r="C56" s="40" t="s">
        <v>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3:16" s="4" customFormat="1" ht="20.100000000000001" customHeight="1" x14ac:dyDescent="0.2">
      <c r="C57" s="10"/>
    </row>
    <row r="58" spans="3:16" s="4" customFormat="1" ht="32.25" customHeight="1" x14ac:dyDescent="0.2">
      <c r="C58" s="10"/>
      <c r="L58" s="36" t="s">
        <v>91</v>
      </c>
      <c r="N58" s="6" t="s">
        <v>38</v>
      </c>
      <c r="O58" s="6"/>
      <c r="P58" s="6" t="s">
        <v>37</v>
      </c>
    </row>
    <row r="59" spans="3:16" s="4" customFormat="1" ht="20.100000000000001" customHeight="1" x14ac:dyDescent="0.2">
      <c r="C59" s="10"/>
    </row>
    <row r="60" spans="3:16" ht="20.100000000000001" customHeight="1" x14ac:dyDescent="0.25">
      <c r="C60" s="17"/>
      <c r="D60" s="5" t="s">
        <v>55</v>
      </c>
      <c r="E60" s="8"/>
      <c r="F60" s="4"/>
      <c r="G60" s="4"/>
      <c r="H60" s="4"/>
      <c r="I60" s="4"/>
      <c r="J60" s="4"/>
      <c r="K60" s="4"/>
      <c r="L60" s="33">
        <v>66</v>
      </c>
      <c r="M60" s="4"/>
      <c r="N60" s="22">
        <f>(L60*22)/0.83</f>
        <v>1749.397590361446</v>
      </c>
      <c r="O60" s="26"/>
      <c r="P60" s="22">
        <f>(N60*12)</f>
        <v>20992.77108433735</v>
      </c>
    </row>
    <row r="61" spans="3:16" ht="12" customHeight="1" x14ac:dyDescent="0.25">
      <c r="D61" s="14"/>
      <c r="E61" s="10" t="s">
        <v>67</v>
      </c>
      <c r="F61" s="4"/>
      <c r="G61" s="4"/>
      <c r="H61" s="4"/>
      <c r="I61" s="4"/>
      <c r="J61" s="4"/>
      <c r="K61" s="4"/>
      <c r="L61" s="4"/>
      <c r="M61" s="4"/>
      <c r="N61" s="26"/>
      <c r="O61" s="26"/>
      <c r="P61" s="26"/>
    </row>
    <row r="62" spans="3:16" ht="9" customHeight="1" x14ac:dyDescent="0.25">
      <c r="D62" s="14"/>
      <c r="E62" s="10"/>
      <c r="F62" s="4"/>
      <c r="G62" s="4"/>
      <c r="H62" s="4"/>
      <c r="I62" s="4"/>
      <c r="J62" s="4"/>
      <c r="K62" s="4"/>
      <c r="L62" s="4"/>
      <c r="M62" s="4"/>
      <c r="N62" s="26"/>
      <c r="O62" s="26"/>
      <c r="P62" s="26"/>
    </row>
    <row r="63" spans="3:16" s="4" customFormat="1" ht="20.100000000000001" customHeight="1" x14ac:dyDescent="0.2">
      <c r="D63" s="5" t="s">
        <v>6</v>
      </c>
      <c r="E63" s="7"/>
      <c r="L63" s="33">
        <v>0</v>
      </c>
      <c r="N63" s="22">
        <f>L63/0.83</f>
        <v>0</v>
      </c>
      <c r="O63" s="26"/>
      <c r="P63" s="22">
        <f>(N63*12)</f>
        <v>0</v>
      </c>
    </row>
    <row r="64" spans="3:16" s="4" customFormat="1" ht="20.100000000000001" customHeight="1" x14ac:dyDescent="0.2">
      <c r="D64" s="10"/>
      <c r="E64" s="10" t="s">
        <v>13</v>
      </c>
      <c r="N64" s="26"/>
      <c r="O64" s="26"/>
      <c r="P64" s="26"/>
    </row>
    <row r="65" spans="3:16" s="4" customFormat="1" ht="20.100000000000001" customHeight="1" x14ac:dyDescent="0.2">
      <c r="D65" s="10"/>
      <c r="E65" s="10" t="s">
        <v>32</v>
      </c>
      <c r="N65" s="26"/>
      <c r="O65" s="26"/>
      <c r="P65" s="26"/>
    </row>
    <row r="66" spans="3:16" s="4" customFormat="1" ht="20.100000000000001" customHeight="1" x14ac:dyDescent="0.2">
      <c r="D66" s="10"/>
      <c r="E66" s="10" t="s">
        <v>33</v>
      </c>
      <c r="N66" s="26"/>
      <c r="O66" s="26"/>
      <c r="P66" s="26"/>
    </row>
    <row r="67" spans="3:16" s="4" customFormat="1" ht="9" customHeight="1" x14ac:dyDescent="0.2">
      <c r="D67" s="10"/>
      <c r="E67" s="10"/>
      <c r="N67" s="26"/>
      <c r="O67" s="26"/>
      <c r="P67" s="26"/>
    </row>
    <row r="68" spans="3:16" s="4" customFormat="1" ht="9.9499999999999993" customHeight="1" x14ac:dyDescent="0.2">
      <c r="D68" s="10"/>
      <c r="E68" s="10"/>
      <c r="N68" s="26"/>
      <c r="O68" s="26"/>
      <c r="P68" s="26"/>
    </row>
    <row r="69" spans="3:16" s="4" customFormat="1" ht="20.100000000000001" customHeight="1" x14ac:dyDescent="0.2">
      <c r="D69" s="5" t="s">
        <v>26</v>
      </c>
      <c r="E69" s="7"/>
      <c r="L69" s="33">
        <v>0</v>
      </c>
      <c r="N69" s="22">
        <f>L69/0.83</f>
        <v>0</v>
      </c>
      <c r="O69" s="26"/>
      <c r="P69" s="22">
        <f>(N69*12)</f>
        <v>0</v>
      </c>
    </row>
    <row r="70" spans="3:16" s="4" customFormat="1" ht="20.100000000000001" customHeight="1" x14ac:dyDescent="0.2">
      <c r="D70" s="10"/>
      <c r="E70" s="10" t="s">
        <v>9</v>
      </c>
      <c r="N70" s="26"/>
      <c r="O70" s="26"/>
      <c r="P70" s="26"/>
    </row>
    <row r="71" spans="3:16" s="4" customFormat="1" ht="20.100000000000001" customHeight="1" x14ac:dyDescent="0.2">
      <c r="D71" s="10"/>
      <c r="E71" s="10" t="s">
        <v>15</v>
      </c>
      <c r="N71" s="26"/>
      <c r="O71" s="26"/>
      <c r="P71" s="26"/>
    </row>
    <row r="72" spans="3:16" s="4" customFormat="1" ht="8.1" customHeight="1" x14ac:dyDescent="0.2">
      <c r="C72" s="10"/>
      <c r="D72" s="10"/>
      <c r="N72" s="26"/>
      <c r="O72" s="26"/>
      <c r="P72" s="26"/>
    </row>
    <row r="73" spans="3:16" s="4" customFormat="1" ht="20.100000000000001" customHeight="1" x14ac:dyDescent="0.2">
      <c r="D73" s="5" t="s">
        <v>39</v>
      </c>
      <c r="E73" s="7"/>
      <c r="N73" s="26"/>
      <c r="O73" s="26"/>
      <c r="P73" s="27"/>
    </row>
    <row r="74" spans="3:16" s="4" customFormat="1" ht="20.100000000000001" customHeight="1" x14ac:dyDescent="0.2">
      <c r="D74" s="14"/>
      <c r="E74" s="14" t="s">
        <v>35</v>
      </c>
      <c r="N74" s="26"/>
      <c r="O74" s="26"/>
      <c r="P74" s="26"/>
    </row>
    <row r="75" spans="3:16" s="4" customFormat="1" ht="20.100000000000001" customHeight="1" x14ac:dyDescent="0.2">
      <c r="D75" s="14"/>
      <c r="F75" s="16" t="s">
        <v>14</v>
      </c>
      <c r="N75" s="26"/>
      <c r="O75" s="26"/>
      <c r="P75" s="26"/>
    </row>
    <row r="76" spans="3:16" s="4" customFormat="1" ht="20.100000000000001" customHeight="1" x14ac:dyDescent="0.2">
      <c r="D76" s="14"/>
      <c r="G76" s="10" t="s">
        <v>27</v>
      </c>
      <c r="L76" s="33">
        <v>0</v>
      </c>
      <c r="N76" s="22">
        <f>L76/0.83</f>
        <v>0</v>
      </c>
      <c r="O76" s="26"/>
      <c r="P76" s="22">
        <f>(N76*12)</f>
        <v>0</v>
      </c>
    </row>
    <row r="77" spans="3:16" s="4" customFormat="1" ht="8.1" customHeight="1" x14ac:dyDescent="0.2">
      <c r="D77" s="14"/>
      <c r="G77" s="10"/>
      <c r="N77" s="26"/>
      <c r="O77" s="26"/>
      <c r="P77" s="26"/>
    </row>
    <row r="78" spans="3:16" s="4" customFormat="1" ht="20.100000000000001" customHeight="1" x14ac:dyDescent="0.2">
      <c r="D78" s="14"/>
      <c r="G78" s="10" t="s">
        <v>28</v>
      </c>
      <c r="L78" s="33">
        <v>200</v>
      </c>
      <c r="N78" s="22">
        <f>L78/0.83</f>
        <v>240.96385542168676</v>
      </c>
      <c r="O78" s="26"/>
      <c r="P78" s="22">
        <f>(N78*12)</f>
        <v>2891.5662650602412</v>
      </c>
    </row>
    <row r="79" spans="3:16" s="4" customFormat="1" ht="20.100000000000001" customHeight="1" x14ac:dyDescent="0.2">
      <c r="D79" s="10"/>
      <c r="G79" s="10" t="s">
        <v>10</v>
      </c>
      <c r="N79" s="26"/>
      <c r="O79" s="26"/>
      <c r="P79" s="26"/>
    </row>
    <row r="80" spans="3:16" s="4" customFormat="1" ht="6.75" customHeight="1" x14ac:dyDescent="0.2">
      <c r="D80" s="10"/>
      <c r="G80" s="10"/>
      <c r="N80" s="26"/>
      <c r="O80" s="26"/>
      <c r="P80" s="26"/>
    </row>
    <row r="81" spans="3:16" s="4" customFormat="1" ht="20.100000000000001" customHeight="1" x14ac:dyDescent="0.2">
      <c r="D81" s="14"/>
      <c r="F81" s="16"/>
      <c r="N81" s="26"/>
      <c r="O81" s="26"/>
      <c r="P81" s="26"/>
    </row>
    <row r="82" spans="3:16" s="4" customFormat="1" ht="20.100000000000001" customHeight="1" x14ac:dyDescent="0.2">
      <c r="D82" s="10"/>
      <c r="G82" s="10"/>
      <c r="N82" s="26"/>
      <c r="O82" s="26"/>
      <c r="P82" s="26"/>
    </row>
    <row r="83" spans="3:16" s="4" customFormat="1" ht="6.75" customHeight="1" x14ac:dyDescent="0.2">
      <c r="C83" s="10"/>
      <c r="D83" s="10"/>
      <c r="N83" s="26"/>
      <c r="O83" s="26"/>
      <c r="P83" s="26"/>
    </row>
    <row r="84" spans="3:16" s="4" customFormat="1" ht="20.100000000000001" customHeight="1" x14ac:dyDescent="0.2">
      <c r="C84" s="10"/>
      <c r="E84" s="14" t="s">
        <v>34</v>
      </c>
      <c r="N84" s="26"/>
      <c r="O84" s="26"/>
      <c r="P84" s="26"/>
    </row>
    <row r="85" spans="3:16" s="4" customFormat="1" ht="20.100000000000001" customHeight="1" x14ac:dyDescent="0.2">
      <c r="C85" s="10"/>
      <c r="E85" s="14"/>
      <c r="F85" s="16" t="s">
        <v>36</v>
      </c>
      <c r="N85" s="26"/>
      <c r="O85" s="26"/>
      <c r="P85" s="26"/>
    </row>
    <row r="86" spans="3:16" s="4" customFormat="1" ht="20.100000000000001" customHeight="1" x14ac:dyDescent="0.2">
      <c r="C86" s="10"/>
      <c r="G86" s="10" t="s">
        <v>69</v>
      </c>
      <c r="L86" s="33">
        <v>0</v>
      </c>
      <c r="N86" s="22">
        <f>L86/0.83</f>
        <v>0</v>
      </c>
      <c r="O86" s="26"/>
      <c r="P86" s="22">
        <f>(N86*12)</f>
        <v>0</v>
      </c>
    </row>
    <row r="87" spans="3:16" s="4" customFormat="1" ht="8.1" customHeight="1" x14ac:dyDescent="0.2">
      <c r="C87" s="10"/>
      <c r="G87" s="10"/>
      <c r="N87" s="26"/>
      <c r="O87" s="26"/>
      <c r="P87" s="26"/>
    </row>
    <row r="88" spans="3:16" s="4" customFormat="1" ht="20.100000000000001" customHeight="1" x14ac:dyDescent="0.2">
      <c r="C88" s="10"/>
      <c r="G88" s="10" t="s">
        <v>40</v>
      </c>
      <c r="L88" s="33">
        <v>0</v>
      </c>
      <c r="N88" s="26"/>
      <c r="O88" s="26"/>
      <c r="P88" s="22">
        <f>L88/0.83</f>
        <v>0</v>
      </c>
    </row>
    <row r="89" spans="3:16" s="4" customFormat="1" ht="8.1" customHeight="1" x14ac:dyDescent="0.2">
      <c r="C89" s="10"/>
      <c r="G89" s="10"/>
      <c r="N89" s="26"/>
      <c r="O89" s="26"/>
      <c r="P89" s="26"/>
    </row>
    <row r="90" spans="3:16" s="4" customFormat="1" ht="6.75" customHeight="1" x14ac:dyDescent="0.2">
      <c r="C90" s="10"/>
      <c r="D90" s="10"/>
      <c r="N90" s="26"/>
      <c r="O90" s="26"/>
      <c r="P90" s="26"/>
    </row>
    <row r="91" spans="3:16" s="4" customFormat="1" ht="20.100000000000001" customHeight="1" x14ac:dyDescent="0.2">
      <c r="D91" s="5" t="s">
        <v>11</v>
      </c>
      <c r="E91" s="7"/>
      <c r="L91" s="33">
        <v>0</v>
      </c>
      <c r="N91" s="22">
        <f>L91/0.83</f>
        <v>0</v>
      </c>
      <c r="O91" s="26"/>
      <c r="P91" s="22">
        <f>(N91*12)</f>
        <v>0</v>
      </c>
    </row>
    <row r="92" spans="3:16" s="4" customFormat="1" ht="12" customHeight="1" x14ac:dyDescent="0.2">
      <c r="D92" s="10"/>
      <c r="E92" s="10" t="s">
        <v>12</v>
      </c>
      <c r="N92" s="26"/>
      <c r="O92" s="26"/>
      <c r="P92" s="26"/>
    </row>
    <row r="93" spans="3:16" ht="9.9499999999999993" customHeight="1" x14ac:dyDescent="0.25">
      <c r="C93" s="14"/>
      <c r="D93" s="10"/>
      <c r="E93" s="4"/>
      <c r="F93" s="4"/>
      <c r="G93" s="4"/>
      <c r="H93" s="4"/>
      <c r="I93" s="4"/>
      <c r="J93" s="4"/>
      <c r="K93" s="4"/>
      <c r="L93" s="4"/>
      <c r="M93" s="4"/>
      <c r="N93" s="26"/>
      <c r="O93" s="26"/>
      <c r="P93" s="26"/>
    </row>
    <row r="94" spans="3:16" ht="20.100000000000001" customHeight="1" x14ac:dyDescent="0.25">
      <c r="D94" s="5" t="s">
        <v>29</v>
      </c>
      <c r="E94" s="7"/>
      <c r="F94" s="8"/>
      <c r="G94" s="4"/>
      <c r="H94" s="4"/>
      <c r="I94" s="4"/>
      <c r="J94" s="4"/>
      <c r="K94" s="4"/>
      <c r="L94" s="33">
        <v>0</v>
      </c>
      <c r="M94" s="4"/>
      <c r="N94" s="22">
        <f>L94/0.83</f>
        <v>0</v>
      </c>
      <c r="O94" s="26"/>
      <c r="P94" s="22">
        <f>(N94*12)</f>
        <v>0</v>
      </c>
    </row>
    <row r="95" spans="3:16" ht="12" customHeight="1" x14ac:dyDescent="0.25">
      <c r="D95" s="14"/>
      <c r="E95" s="10" t="s">
        <v>70</v>
      </c>
      <c r="F95" s="4"/>
      <c r="G95" s="4"/>
      <c r="H95" s="4"/>
      <c r="I95" s="4"/>
      <c r="J95" s="4"/>
      <c r="K95" s="4"/>
      <c r="L95" s="4"/>
      <c r="M95" s="4"/>
      <c r="N95" s="26"/>
      <c r="O95" s="26"/>
      <c r="P95" s="26"/>
    </row>
    <row r="96" spans="3:16" ht="9.9499999999999993" customHeight="1" x14ac:dyDescent="0.25">
      <c r="C96" s="14"/>
      <c r="D96" s="10"/>
      <c r="E96" s="4"/>
      <c r="F96" s="4"/>
      <c r="G96" s="4"/>
      <c r="H96" s="4"/>
      <c r="I96" s="4"/>
      <c r="J96" s="4"/>
      <c r="K96" s="4"/>
      <c r="L96" s="4"/>
      <c r="M96" s="4"/>
      <c r="N96" s="26"/>
      <c r="O96" s="26"/>
      <c r="P96" s="26"/>
    </row>
    <row r="97" spans="3:16" ht="9.9499999999999993" customHeight="1" x14ac:dyDescent="0.25">
      <c r="C97" s="14"/>
      <c r="D97" s="10"/>
      <c r="E97" s="4"/>
      <c r="F97" s="4"/>
      <c r="G97" s="4"/>
      <c r="H97" s="4"/>
      <c r="I97" s="4"/>
      <c r="J97" s="4"/>
      <c r="K97" s="4"/>
      <c r="L97" s="4"/>
      <c r="M97" s="4"/>
      <c r="N97" s="26"/>
      <c r="O97" s="26"/>
      <c r="P97" s="26"/>
    </row>
    <row r="98" spans="3:16" ht="9.9499999999999993" customHeight="1" x14ac:dyDescent="0.25">
      <c r="C98" s="14"/>
      <c r="D98" s="10"/>
      <c r="E98" s="4"/>
      <c r="F98" s="4"/>
      <c r="G98" s="4"/>
      <c r="H98" s="4"/>
      <c r="I98" s="4"/>
      <c r="J98" s="4"/>
      <c r="K98" s="4"/>
      <c r="L98" s="4"/>
      <c r="M98" s="4"/>
      <c r="N98" s="26"/>
      <c r="O98" s="26"/>
      <c r="P98" s="26"/>
    </row>
    <row r="99" spans="3:16" ht="20.100000000000001" customHeight="1" x14ac:dyDescent="0.25">
      <c r="C99" s="17"/>
      <c r="D99" s="5" t="s">
        <v>72</v>
      </c>
      <c r="E99" s="8"/>
      <c r="F99" s="4"/>
      <c r="G99" s="4"/>
      <c r="H99" s="4"/>
      <c r="I99" s="4"/>
      <c r="J99" s="4"/>
      <c r="K99" s="4"/>
      <c r="L99" s="33">
        <v>0</v>
      </c>
      <c r="M99" s="4"/>
      <c r="N99" s="22">
        <f>L99/0.83</f>
        <v>0</v>
      </c>
      <c r="O99" s="26"/>
      <c r="P99" s="22">
        <f>(N99*12)</f>
        <v>0</v>
      </c>
    </row>
    <row r="100" spans="3:16" ht="9.9499999999999993" customHeight="1" x14ac:dyDescent="0.25">
      <c r="C100" s="14"/>
      <c r="D100" s="10"/>
      <c r="E100" s="4"/>
      <c r="F100" s="4"/>
      <c r="G100" s="4"/>
      <c r="H100" s="4"/>
      <c r="I100" s="4"/>
      <c r="J100" s="4"/>
      <c r="K100" s="4"/>
      <c r="L100" s="4"/>
      <c r="M100" s="4"/>
      <c r="N100" s="26"/>
      <c r="O100" s="26"/>
      <c r="P100" s="26"/>
    </row>
    <row r="101" spans="3:16" ht="20.100000000000001" customHeight="1" x14ac:dyDescent="0.25">
      <c r="C101" s="17"/>
      <c r="D101" s="5" t="s">
        <v>71</v>
      </c>
      <c r="E101" s="8"/>
      <c r="F101" s="4"/>
      <c r="G101" s="4"/>
      <c r="H101" s="4"/>
      <c r="I101" s="4"/>
      <c r="J101" s="4"/>
      <c r="K101" s="4"/>
      <c r="L101" s="33">
        <v>0</v>
      </c>
      <c r="M101" s="4"/>
      <c r="N101" s="22">
        <f>L101/0.83</f>
        <v>0</v>
      </c>
      <c r="O101" s="26"/>
      <c r="P101" s="22">
        <f>(N101*12)</f>
        <v>0</v>
      </c>
    </row>
    <row r="102" spans="3:16" ht="9.9499999999999993" customHeight="1" x14ac:dyDescent="0.25">
      <c r="C102" s="14"/>
      <c r="D102" s="10"/>
      <c r="E102" s="4"/>
      <c r="F102" s="4"/>
      <c r="G102" s="4"/>
      <c r="H102" s="4"/>
      <c r="I102" s="4"/>
      <c r="J102" s="4"/>
      <c r="K102" s="4"/>
      <c r="L102" s="4"/>
      <c r="M102" s="4"/>
      <c r="N102" s="26"/>
      <c r="O102" s="26"/>
      <c r="P102" s="26"/>
    </row>
    <row r="103" spans="3:16" ht="20.100000000000001" customHeight="1" x14ac:dyDescent="0.25">
      <c r="C103" s="17"/>
      <c r="D103" s="5" t="s">
        <v>57</v>
      </c>
      <c r="E103" s="8"/>
      <c r="F103" s="4"/>
      <c r="G103" s="4"/>
      <c r="H103" s="4"/>
      <c r="I103" s="4"/>
      <c r="J103" s="4"/>
      <c r="K103" s="4"/>
      <c r="L103" s="33">
        <v>0</v>
      </c>
      <c r="M103" s="4"/>
      <c r="N103" s="22">
        <f>L103/0.83</f>
        <v>0</v>
      </c>
      <c r="O103" s="26"/>
      <c r="P103" s="22">
        <f>(N103*12)</f>
        <v>0</v>
      </c>
    </row>
    <row r="104" spans="3:16" ht="12" customHeight="1" x14ac:dyDescent="0.25">
      <c r="D104" s="14"/>
      <c r="E104" s="10" t="s">
        <v>58</v>
      </c>
      <c r="F104" s="4"/>
      <c r="G104" s="4"/>
      <c r="H104" s="4"/>
      <c r="I104" s="4"/>
      <c r="J104" s="4"/>
      <c r="K104" s="4"/>
      <c r="L104" s="4"/>
      <c r="M104" s="4"/>
      <c r="N104" s="26"/>
      <c r="O104" s="26"/>
      <c r="P104" s="26"/>
    </row>
    <row r="105" spans="3:16" ht="6.75" customHeight="1" x14ac:dyDescent="0.25">
      <c r="D105" s="14"/>
      <c r="E105" s="10"/>
      <c r="F105" s="4"/>
      <c r="G105" s="4"/>
      <c r="H105" s="4"/>
      <c r="I105" s="4"/>
      <c r="J105" s="4"/>
      <c r="K105" s="4"/>
      <c r="L105" s="4"/>
      <c r="M105" s="4"/>
      <c r="N105" s="26"/>
      <c r="O105" s="26"/>
      <c r="P105" s="26"/>
    </row>
    <row r="106" spans="3:16" ht="20.100000000000001" customHeight="1" x14ac:dyDescent="0.25">
      <c r="C106" s="17"/>
      <c r="D106" s="5" t="s">
        <v>56</v>
      </c>
      <c r="E106" s="8"/>
      <c r="F106" s="4"/>
      <c r="G106" s="4"/>
      <c r="H106" s="4"/>
      <c r="I106" s="4"/>
      <c r="J106" s="4"/>
      <c r="K106" s="4"/>
      <c r="L106" s="33">
        <v>0</v>
      </c>
      <c r="M106" s="4"/>
      <c r="N106" s="22">
        <f>L106/0.83</f>
        <v>0</v>
      </c>
      <c r="O106" s="26"/>
      <c r="P106" s="22">
        <f>N106*12</f>
        <v>0</v>
      </c>
    </row>
    <row r="107" spans="3:16" ht="12" customHeight="1" x14ac:dyDescent="0.25">
      <c r="D107" s="14"/>
      <c r="E107" s="10" t="s">
        <v>64</v>
      </c>
      <c r="F107" s="4"/>
      <c r="G107" s="4"/>
      <c r="H107" s="4"/>
      <c r="I107" s="4"/>
      <c r="J107" s="4"/>
      <c r="K107" s="4"/>
      <c r="L107" s="4"/>
      <c r="M107" s="4"/>
      <c r="N107" s="26"/>
      <c r="O107" s="26"/>
      <c r="P107" s="26"/>
    </row>
    <row r="108" spans="3:16" ht="12" customHeight="1" x14ac:dyDescent="0.25">
      <c r="D108" s="14"/>
      <c r="E108" s="10" t="s">
        <v>65</v>
      </c>
      <c r="F108" s="4"/>
      <c r="G108" s="4"/>
      <c r="H108" s="4"/>
      <c r="I108" s="4"/>
      <c r="J108" s="4"/>
      <c r="K108" s="4"/>
      <c r="L108" s="4"/>
      <c r="M108" s="4"/>
      <c r="N108" s="26"/>
      <c r="O108" s="26"/>
      <c r="P108" s="26"/>
    </row>
    <row r="109" spans="3:16" ht="12" customHeight="1" x14ac:dyDescent="0.25">
      <c r="D109" s="14"/>
      <c r="E109" s="10" t="s">
        <v>66</v>
      </c>
      <c r="F109" s="4"/>
      <c r="G109" s="4"/>
      <c r="H109" s="4"/>
      <c r="I109" s="4"/>
      <c r="J109" s="4"/>
      <c r="K109" s="4"/>
      <c r="L109" s="4"/>
      <c r="M109" s="4"/>
      <c r="N109" s="26"/>
      <c r="O109" s="26"/>
      <c r="P109" s="26"/>
    </row>
    <row r="110" spans="3:16" ht="6.75" customHeight="1" x14ac:dyDescent="0.25">
      <c r="D110" s="14"/>
      <c r="E110" s="10"/>
      <c r="F110" s="4"/>
      <c r="G110" s="4"/>
      <c r="H110" s="4"/>
      <c r="I110" s="4"/>
      <c r="J110" s="4"/>
      <c r="K110" s="4"/>
      <c r="L110" s="4"/>
      <c r="M110" s="4"/>
      <c r="N110" s="26"/>
      <c r="O110" s="26"/>
      <c r="P110" s="26"/>
    </row>
    <row r="111" spans="3:16" ht="20.100000000000001" customHeight="1" x14ac:dyDescent="0.25">
      <c r="C111" s="17"/>
      <c r="D111" s="5" t="s">
        <v>41</v>
      </c>
      <c r="E111" s="8"/>
      <c r="F111" s="4"/>
      <c r="G111" s="4"/>
      <c r="H111" s="4"/>
      <c r="I111" s="4"/>
      <c r="J111" s="4"/>
      <c r="K111" s="4"/>
      <c r="L111" s="35">
        <v>0</v>
      </c>
      <c r="M111" s="4"/>
      <c r="N111" s="26"/>
      <c r="O111" s="26"/>
      <c r="P111" s="22">
        <f>(((($N$20/25)*L111)-($N$20/30)*L111))</f>
        <v>0</v>
      </c>
    </row>
    <row r="112" spans="3:16" s="4" customFormat="1" ht="20.100000000000001" customHeight="1" x14ac:dyDescent="0.2">
      <c r="D112" s="10"/>
      <c r="E112" s="10"/>
      <c r="L112" s="34" t="s">
        <v>90</v>
      </c>
      <c r="N112" s="26"/>
      <c r="P112" s="26"/>
    </row>
    <row r="113" spans="3:18" ht="20.100000000000001" customHeight="1" thickBot="1" x14ac:dyDescent="0.3">
      <c r="C113" s="14"/>
      <c r="D113" s="10"/>
      <c r="E113" s="4"/>
      <c r="F113" s="4"/>
      <c r="G113" s="4"/>
      <c r="H113" s="4"/>
      <c r="I113" s="4"/>
      <c r="J113" s="4"/>
      <c r="K113" s="4"/>
      <c r="L113" s="4"/>
      <c r="M113" s="4"/>
      <c r="N113" s="26"/>
      <c r="O113" s="26"/>
      <c r="P113" s="26"/>
    </row>
    <row r="114" spans="3:18" ht="20.100000000000001" customHeight="1" thickBot="1" x14ac:dyDescent="0.3">
      <c r="C114" s="14"/>
      <c r="D114" s="10"/>
      <c r="E114" s="4"/>
      <c r="F114" s="4"/>
      <c r="G114" s="4"/>
      <c r="H114" s="4"/>
      <c r="I114" s="4"/>
      <c r="J114" s="43" t="s">
        <v>8</v>
      </c>
      <c r="K114" s="44"/>
      <c r="L114" s="32"/>
      <c r="M114" s="32"/>
      <c r="N114" s="25">
        <f>SUM(N60,N63,N69,N76,N78,N86,N91,N94,N99,N101,N103,N106,N111)</f>
        <v>1990.3614457831327</v>
      </c>
      <c r="O114" s="24"/>
      <c r="P114" s="25">
        <f>SUM(P60,P63,P69,P76,P78,P86,P91,P94,P99,P101,P103,P106,P111)</f>
        <v>23884.337349397592</v>
      </c>
    </row>
    <row r="115" spans="3:18" ht="20.100000000000001" customHeight="1" x14ac:dyDescent="0.25">
      <c r="C115" s="14"/>
      <c r="D115" s="10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3:18" s="4" customFormat="1" ht="20.100000000000001" customHeight="1" x14ac:dyDescent="0.2">
      <c r="C116" s="40" t="s">
        <v>59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3:18" ht="6" customHeight="1" x14ac:dyDescent="0.25">
      <c r="C117" s="14"/>
      <c r="D117" s="10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R117" s="14"/>
    </row>
    <row r="118" spans="3:18" ht="29.25" customHeight="1" x14ac:dyDescent="0.25">
      <c r="C118" s="46" t="s">
        <v>85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spans="3:18" ht="6" customHeight="1" x14ac:dyDescent="0.25">
      <c r="C119" s="14"/>
      <c r="D119" s="10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R119" s="14"/>
    </row>
    <row r="120" spans="3:18" ht="20.100000000000001" customHeight="1" x14ac:dyDescent="0.25">
      <c r="C120" s="14"/>
      <c r="D120" s="10"/>
      <c r="E120" s="45" t="s">
        <v>77</v>
      </c>
      <c r="F120" s="45"/>
      <c r="G120" s="45"/>
      <c r="H120" s="45"/>
      <c r="I120" s="45"/>
      <c r="J120" s="45"/>
      <c r="K120" s="45"/>
      <c r="L120" s="45"/>
      <c r="M120" s="45"/>
      <c r="N120" s="45"/>
      <c r="O120" s="4"/>
      <c r="P120" s="31" t="s">
        <v>83</v>
      </c>
    </row>
    <row r="121" spans="3:18" ht="6" customHeight="1" x14ac:dyDescent="0.25">
      <c r="C121" s="14"/>
      <c r="D121" s="10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R121" s="14"/>
    </row>
    <row r="122" spans="3:18" ht="20.100000000000001" customHeight="1" x14ac:dyDescent="0.25">
      <c r="C122" s="17"/>
      <c r="E122" s="45" t="s">
        <v>82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"/>
      <c r="P122" s="31" t="s">
        <v>84</v>
      </c>
      <c r="R122" s="14"/>
    </row>
    <row r="123" spans="3:18" ht="6" customHeight="1" x14ac:dyDescent="0.25">
      <c r="C123" s="14"/>
      <c r="D123" s="10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R123" s="14"/>
    </row>
    <row r="124" spans="3:18" ht="20.100000000000001" customHeight="1" x14ac:dyDescent="0.25">
      <c r="C124" s="17"/>
      <c r="E124" s="45" t="s">
        <v>76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"/>
      <c r="P124" s="31" t="s">
        <v>83</v>
      </c>
      <c r="R124" s="14"/>
    </row>
    <row r="125" spans="3:18" ht="6" customHeight="1" x14ac:dyDescent="0.25">
      <c r="C125" s="14"/>
      <c r="D125" s="10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R125" s="14"/>
    </row>
    <row r="126" spans="3:18" ht="20.100000000000001" customHeight="1" x14ac:dyDescent="0.25">
      <c r="C126" s="17"/>
      <c r="E126" s="45" t="s">
        <v>78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4"/>
      <c r="P126" s="31" t="s">
        <v>83</v>
      </c>
      <c r="R126" s="5"/>
    </row>
    <row r="127" spans="3:18" ht="6" customHeight="1" x14ac:dyDescent="0.25">
      <c r="C127" s="14"/>
      <c r="D127" s="10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R127" s="5"/>
    </row>
    <row r="128" spans="3:18" ht="20.100000000000001" customHeight="1" x14ac:dyDescent="0.25">
      <c r="C128" s="17"/>
      <c r="E128" s="45" t="s">
        <v>74</v>
      </c>
      <c r="F128" s="45"/>
      <c r="G128" s="45"/>
      <c r="H128" s="45"/>
      <c r="I128" s="45"/>
      <c r="J128" s="45"/>
      <c r="K128" s="45"/>
      <c r="L128" s="45"/>
      <c r="M128" s="45"/>
      <c r="N128" s="45"/>
      <c r="O128" s="4"/>
      <c r="P128" s="31" t="s">
        <v>84</v>
      </c>
      <c r="R128" s="5"/>
    </row>
    <row r="129" spans="1:18" ht="6" customHeight="1" x14ac:dyDescent="0.25">
      <c r="C129" s="14"/>
      <c r="D129" s="10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R129" s="5"/>
    </row>
    <row r="130" spans="1:18" ht="20.100000000000001" customHeight="1" x14ac:dyDescent="0.25">
      <c r="C130" s="17"/>
      <c r="E130" s="45" t="s">
        <v>62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"/>
      <c r="P130" s="31" t="s">
        <v>83</v>
      </c>
      <c r="R130" s="14"/>
    </row>
    <row r="131" spans="1:18" ht="6" customHeight="1" x14ac:dyDescent="0.25">
      <c r="C131" s="14"/>
      <c r="D131" s="10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R131" s="14"/>
    </row>
    <row r="132" spans="1:18" ht="20.100000000000001" customHeight="1" x14ac:dyDescent="0.25">
      <c r="C132" s="17"/>
      <c r="E132" s="45" t="s">
        <v>63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"/>
      <c r="P132" s="31" t="s">
        <v>83</v>
      </c>
      <c r="R132" s="5"/>
    </row>
    <row r="133" spans="1:18" ht="6" customHeight="1" x14ac:dyDescent="0.25">
      <c r="C133" s="14"/>
      <c r="D133" s="10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R133" s="14"/>
    </row>
    <row r="134" spans="1:18" ht="20.100000000000001" customHeight="1" x14ac:dyDescent="0.25">
      <c r="C134" s="17"/>
      <c r="E134" s="45" t="s">
        <v>73</v>
      </c>
      <c r="F134" s="45"/>
      <c r="G134" s="45"/>
      <c r="H134" s="45"/>
      <c r="I134" s="45"/>
      <c r="J134" s="45"/>
      <c r="K134" s="45"/>
      <c r="L134" s="45"/>
      <c r="M134" s="45"/>
      <c r="N134" s="45"/>
      <c r="O134" s="4"/>
      <c r="P134" s="31" t="s">
        <v>83</v>
      </c>
      <c r="R134" s="5"/>
    </row>
    <row r="135" spans="1:18" ht="6" customHeight="1" x14ac:dyDescent="0.25">
      <c r="C135" s="14"/>
      <c r="D135" s="10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R135" s="14"/>
    </row>
    <row r="136" spans="1:18" ht="20.100000000000001" customHeight="1" x14ac:dyDescent="0.25">
      <c r="C136" s="17"/>
      <c r="E136" s="45" t="s">
        <v>80</v>
      </c>
      <c r="F136" s="45"/>
      <c r="G136" s="45"/>
      <c r="H136" s="45"/>
      <c r="I136" s="45"/>
      <c r="J136" s="45"/>
      <c r="K136" s="45"/>
      <c r="L136" s="45"/>
      <c r="M136" s="45"/>
      <c r="N136" s="45"/>
      <c r="O136" s="4"/>
      <c r="P136" s="31" t="s">
        <v>84</v>
      </c>
      <c r="R136" s="5"/>
    </row>
    <row r="137" spans="1:18" ht="6" customHeight="1" x14ac:dyDescent="0.25">
      <c r="C137" s="14"/>
      <c r="D137" s="10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R137" s="14"/>
    </row>
    <row r="138" spans="1:18" ht="20.100000000000001" customHeight="1" x14ac:dyDescent="0.25">
      <c r="C138" s="17"/>
      <c r="E138" s="45" t="s">
        <v>61</v>
      </c>
      <c r="F138" s="45"/>
      <c r="G138" s="45"/>
      <c r="H138" s="45"/>
      <c r="I138" s="45"/>
      <c r="J138" s="45"/>
      <c r="K138" s="45"/>
      <c r="L138" s="45"/>
      <c r="M138" s="45"/>
      <c r="N138" s="45"/>
      <c r="O138" s="4"/>
      <c r="P138" s="31" t="s">
        <v>83</v>
      </c>
      <c r="R138" s="5"/>
    </row>
    <row r="139" spans="1:18" ht="6" customHeight="1" x14ac:dyDescent="0.25">
      <c r="C139" s="14"/>
      <c r="D139" s="10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R139" s="14"/>
    </row>
    <row r="140" spans="1:18" ht="20.100000000000001" customHeight="1" x14ac:dyDescent="0.25">
      <c r="C140" s="17"/>
      <c r="E140" s="45" t="s">
        <v>86</v>
      </c>
      <c r="F140" s="45"/>
      <c r="G140" s="45"/>
      <c r="H140" s="45"/>
      <c r="I140" s="45"/>
      <c r="J140" s="45"/>
      <c r="K140" s="45"/>
      <c r="L140" s="45"/>
      <c r="M140" s="45"/>
      <c r="N140" s="45"/>
      <c r="O140" s="4"/>
      <c r="P140" s="31"/>
      <c r="R140" s="5"/>
    </row>
    <row r="141" spans="1:18" ht="12" customHeight="1" x14ac:dyDescent="0.25">
      <c r="D141" s="14"/>
      <c r="E141" s="1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1"/>
      <c r="R141" s="5"/>
    </row>
    <row r="142" spans="1:18" ht="12" customHeight="1" x14ac:dyDescent="0.25">
      <c r="D142" s="14"/>
      <c r="E142" s="1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1"/>
      <c r="R142" s="14"/>
    </row>
    <row r="143" spans="1:18" ht="12" customHeight="1" thickBot="1" x14ac:dyDescent="0.3">
      <c r="D143" s="14"/>
      <c r="E143" s="1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1"/>
    </row>
    <row r="144" spans="1:18" ht="29.25" customHeight="1" thickBot="1" x14ac:dyDescent="0.3">
      <c r="A144" s="14"/>
      <c r="B144" s="10"/>
      <c r="C144" s="4"/>
      <c r="D144" s="4"/>
      <c r="E144" s="4"/>
      <c r="F144" s="4"/>
      <c r="G144" s="4"/>
      <c r="H144" s="4"/>
      <c r="I144" s="4"/>
      <c r="N144" s="19" t="s">
        <v>38</v>
      </c>
      <c r="O144" s="6"/>
      <c r="P144" s="19" t="s">
        <v>37</v>
      </c>
    </row>
    <row r="145" spans="1:16" ht="6" customHeight="1" thickBot="1" x14ac:dyDescent="0.3">
      <c r="A145" s="14"/>
      <c r="B145" s="10"/>
      <c r="C145" s="4"/>
      <c r="D145" s="4"/>
      <c r="E145" s="4"/>
      <c r="F145" s="4"/>
      <c r="G145" s="4"/>
      <c r="H145" s="4"/>
      <c r="N145" s="4"/>
    </row>
    <row r="146" spans="1:16" ht="20.100000000000001" customHeight="1" thickBot="1" x14ac:dyDescent="0.3">
      <c r="A146" s="14"/>
      <c r="B146" s="10"/>
      <c r="C146" s="4"/>
      <c r="D146" s="4"/>
      <c r="E146" s="4"/>
      <c r="F146" s="4"/>
      <c r="I146" s="50" t="s">
        <v>98</v>
      </c>
      <c r="J146" s="51"/>
      <c r="K146" s="51"/>
      <c r="L146" s="51"/>
      <c r="M146" s="52"/>
      <c r="N146" s="25">
        <f>SUM(N30,N53,N114)</f>
        <v>9282.3614457831318</v>
      </c>
      <c r="O146" s="28"/>
      <c r="P146" s="25">
        <f>SUM(P30,P53,P114)</f>
        <v>132388.3373493976</v>
      </c>
    </row>
    <row r="147" spans="1:16" ht="20.100000000000001" customHeight="1" x14ac:dyDescent="0.25"/>
    <row r="148" spans="1:16" ht="20.100000000000001" customHeight="1" x14ac:dyDescent="0.25">
      <c r="C148" s="17"/>
    </row>
    <row r="149" spans="1:16" ht="20.100000000000001" customHeight="1" x14ac:dyDescent="0.25"/>
    <row r="150" spans="1:16" x14ac:dyDescent="0.25">
      <c r="D150" s="47" t="s">
        <v>94</v>
      </c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1:16" ht="22.5" customHeight="1" x14ac:dyDescent="0.25">
      <c r="D151" s="49" t="s">
        <v>95</v>
      </c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</row>
    <row r="152" spans="1:16" ht="20.100000000000001" customHeight="1" x14ac:dyDescent="0.25">
      <c r="D152" s="47" t="s">
        <v>96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 ht="20.100000000000001" customHeight="1" x14ac:dyDescent="0.25">
      <c r="D153" s="49" t="s">
        <v>93</v>
      </c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1:16" ht="20.100000000000001" customHeight="1" x14ac:dyDescent="0.25"/>
    <row r="155" spans="1:16" ht="20.100000000000001" customHeight="1" x14ac:dyDescent="0.25">
      <c r="D155" s="47" t="s">
        <v>97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6" ht="20.100000000000001" customHeight="1" x14ac:dyDescent="0.2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</row>
    <row r="157" spans="1:16" ht="20.100000000000001" customHeight="1" x14ac:dyDescent="0.25"/>
    <row r="158" spans="1:16" ht="20.100000000000001" customHeight="1" x14ac:dyDescent="0.25"/>
    <row r="159" spans="1:16" ht="20.100000000000001" customHeight="1" x14ac:dyDescent="0.25"/>
    <row r="160" spans="1:16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28">
    <mergeCell ref="E134:N134"/>
    <mergeCell ref="E136:N136"/>
    <mergeCell ref="D155:P155"/>
    <mergeCell ref="D156:P156"/>
    <mergeCell ref="D152:P152"/>
    <mergeCell ref="D153:P153"/>
    <mergeCell ref="I146:M146"/>
    <mergeCell ref="D151:P151"/>
    <mergeCell ref="D150:P150"/>
    <mergeCell ref="E138:N138"/>
    <mergeCell ref="E140:N140"/>
    <mergeCell ref="J53:K53"/>
    <mergeCell ref="C56:P56"/>
    <mergeCell ref="J114:K114"/>
    <mergeCell ref="C116:P116"/>
    <mergeCell ref="E132:N132"/>
    <mergeCell ref="C118:P118"/>
    <mergeCell ref="E120:N120"/>
    <mergeCell ref="E122:N122"/>
    <mergeCell ref="E124:N124"/>
    <mergeCell ref="E126:N126"/>
    <mergeCell ref="E128:N128"/>
    <mergeCell ref="E130:N130"/>
    <mergeCell ref="C4:P4"/>
    <mergeCell ref="C6:P6"/>
    <mergeCell ref="C16:P16"/>
    <mergeCell ref="J30:K30"/>
    <mergeCell ref="C32:P32"/>
  </mergeCells>
  <conditionalFormatting sqref="P120">
    <cfRule type="cellIs" dxfId="21" priority="39" stopIfTrue="1" operator="equal">
      <formula>"NO"</formula>
    </cfRule>
    <cfRule type="cellIs" dxfId="20" priority="40" stopIfTrue="1" operator="equal">
      <formula>"SI"</formula>
    </cfRule>
  </conditionalFormatting>
  <conditionalFormatting sqref="P122">
    <cfRule type="cellIs" dxfId="19" priority="19" stopIfTrue="1" operator="equal">
      <formula>"NO"</formula>
    </cfRule>
    <cfRule type="cellIs" dxfId="18" priority="20" stopIfTrue="1" operator="equal">
      <formula>"SI"</formula>
    </cfRule>
  </conditionalFormatting>
  <conditionalFormatting sqref="P124">
    <cfRule type="cellIs" dxfId="17" priority="17" stopIfTrue="1" operator="equal">
      <formula>"NO"</formula>
    </cfRule>
    <cfRule type="cellIs" dxfId="16" priority="18" stopIfTrue="1" operator="equal">
      <formula>"SI"</formula>
    </cfRule>
  </conditionalFormatting>
  <conditionalFormatting sqref="P126">
    <cfRule type="cellIs" dxfId="15" priority="15" stopIfTrue="1" operator="equal">
      <formula>"NO"</formula>
    </cfRule>
    <cfRule type="cellIs" dxfId="14" priority="16" stopIfTrue="1" operator="equal">
      <formula>"SI"</formula>
    </cfRule>
  </conditionalFormatting>
  <conditionalFormatting sqref="P128">
    <cfRule type="cellIs" dxfId="13" priority="13" stopIfTrue="1" operator="equal">
      <formula>"NO"</formula>
    </cfRule>
    <cfRule type="cellIs" dxfId="12" priority="14" stopIfTrue="1" operator="equal">
      <formula>"SI"</formula>
    </cfRule>
  </conditionalFormatting>
  <conditionalFormatting sqref="P130">
    <cfRule type="cellIs" dxfId="11" priority="11" stopIfTrue="1" operator="equal">
      <formula>"NO"</formula>
    </cfRule>
    <cfRule type="cellIs" dxfId="10" priority="12" stopIfTrue="1" operator="equal">
      <formula>"SI"</formula>
    </cfRule>
  </conditionalFormatting>
  <conditionalFormatting sqref="P132">
    <cfRule type="cellIs" dxfId="9" priority="9" stopIfTrue="1" operator="equal">
      <formula>"NO"</formula>
    </cfRule>
    <cfRule type="cellIs" dxfId="8" priority="10" stopIfTrue="1" operator="equal">
      <formula>"SI"</formula>
    </cfRule>
  </conditionalFormatting>
  <conditionalFormatting sqref="P134">
    <cfRule type="cellIs" dxfId="7" priority="7" stopIfTrue="1" operator="equal">
      <formula>"NO"</formula>
    </cfRule>
    <cfRule type="cellIs" dxfId="6" priority="8" stopIfTrue="1" operator="equal">
      <formula>"SI"</formula>
    </cfRule>
  </conditionalFormatting>
  <conditionalFormatting sqref="P136">
    <cfRule type="cellIs" dxfId="5" priority="5" stopIfTrue="1" operator="equal">
      <formula>"NO"</formula>
    </cfRule>
    <cfRule type="cellIs" dxfId="4" priority="6" stopIfTrue="1" operator="equal">
      <formula>"SI"</formula>
    </cfRule>
  </conditionalFormatting>
  <conditionalFormatting sqref="P138">
    <cfRule type="cellIs" dxfId="3" priority="3" stopIfTrue="1" operator="equal">
      <formula>"NO"</formula>
    </cfRule>
    <cfRule type="cellIs" dxfId="2" priority="4" stopIfTrue="1" operator="equal">
      <formula>"SI"</formula>
    </cfRule>
  </conditionalFormatting>
  <conditionalFormatting sqref="P140">
    <cfRule type="cellIs" dxfId="1" priority="1" stopIfTrue="1" operator="equal">
      <formula>"NO"</formula>
    </cfRule>
    <cfRule type="cellIs" dxfId="0" priority="2" stopIfTrue="1" operator="equal">
      <formula>"SI"</formula>
    </cfRule>
  </conditionalFormatting>
  <pageMargins left="1.3779527559055118" right="0.78740157480314965" top="0.98425196850393704" bottom="0.98425196850393704" header="0" footer="0"/>
  <pageSetup paperSize="9" scale="59" orientation="portrait" r:id="rId1"/>
  <headerFooter alignWithMargins="0"/>
  <rowBreaks count="2" manualBreakCount="2">
    <brk id="55" max="13" man="1"/>
    <brk id="14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3" sqref="H3"/>
    </sheetView>
  </sheetViews>
  <sheetFormatPr baseColWidth="10" defaultRowHeight="12.75" x14ac:dyDescent="0.2"/>
  <cols>
    <col min="1" max="1" width="11.42578125" style="29"/>
  </cols>
  <sheetData>
    <row r="1" spans="1:8" x14ac:dyDescent="0.2">
      <c r="A1" s="14" t="s">
        <v>82</v>
      </c>
      <c r="H1" s="30" t="s">
        <v>83</v>
      </c>
    </row>
    <row r="2" spans="1:8" x14ac:dyDescent="0.2">
      <c r="A2" s="14" t="s">
        <v>76</v>
      </c>
      <c r="H2" s="30" t="s">
        <v>84</v>
      </c>
    </row>
    <row r="3" spans="1:8" x14ac:dyDescent="0.2">
      <c r="A3" s="14" t="s">
        <v>78</v>
      </c>
    </row>
    <row r="4" spans="1:8" x14ac:dyDescent="0.2">
      <c r="A4" s="14" t="s">
        <v>77</v>
      </c>
    </row>
    <row r="5" spans="1:8" x14ac:dyDescent="0.2">
      <c r="A5" s="5" t="s">
        <v>74</v>
      </c>
    </row>
    <row r="6" spans="1:8" x14ac:dyDescent="0.2">
      <c r="A6" s="5" t="s">
        <v>62</v>
      </c>
    </row>
    <row r="7" spans="1:8" ht="15" x14ac:dyDescent="0.2">
      <c r="A7" s="5" t="s">
        <v>73</v>
      </c>
      <c r="B7" s="4"/>
      <c r="C7" s="4"/>
      <c r="D7" s="4"/>
      <c r="E7" s="4"/>
      <c r="F7" s="4"/>
      <c r="G7" s="4"/>
    </row>
    <row r="8" spans="1:8" ht="15" x14ac:dyDescent="0.2">
      <c r="A8" s="5" t="s">
        <v>63</v>
      </c>
      <c r="B8" s="4"/>
      <c r="C8" s="4"/>
      <c r="D8" s="4"/>
      <c r="E8" s="4"/>
      <c r="F8" s="4"/>
      <c r="G8" s="4"/>
    </row>
    <row r="9" spans="1:8" ht="15" x14ac:dyDescent="0.2">
      <c r="A9" s="14" t="s">
        <v>81</v>
      </c>
      <c r="B9" s="4"/>
      <c r="C9" s="4"/>
      <c r="D9" s="4"/>
      <c r="E9" s="4"/>
      <c r="F9" s="4"/>
      <c r="G9" s="4"/>
    </row>
    <row r="10" spans="1:8" ht="15" x14ac:dyDescent="0.2">
      <c r="A10" s="14" t="s">
        <v>75</v>
      </c>
      <c r="B10" s="4"/>
      <c r="C10" s="4"/>
      <c r="D10" s="4"/>
      <c r="E10" s="4"/>
      <c r="F10" s="4"/>
      <c r="G10" s="4"/>
    </row>
    <row r="11" spans="1:8" ht="15" x14ac:dyDescent="0.2">
      <c r="A11" s="5" t="s">
        <v>60</v>
      </c>
      <c r="B11" s="4"/>
      <c r="C11" s="4"/>
      <c r="D11" s="4"/>
      <c r="E11" s="4"/>
      <c r="F11" s="4"/>
      <c r="G11" s="4"/>
    </row>
    <row r="12" spans="1:8" ht="15" x14ac:dyDescent="0.2">
      <c r="A12" s="14" t="s">
        <v>80</v>
      </c>
      <c r="B12" s="4"/>
      <c r="C12" s="4"/>
      <c r="D12" s="4"/>
      <c r="E12" s="4"/>
      <c r="F12" s="4"/>
      <c r="G12" s="4"/>
    </row>
    <row r="13" spans="1:8" ht="15" x14ac:dyDescent="0.2">
      <c r="A13" s="5" t="s">
        <v>61</v>
      </c>
      <c r="B13" s="4"/>
      <c r="C13" s="4"/>
      <c r="D13" s="4"/>
      <c r="E13" s="4"/>
      <c r="F13" s="4"/>
      <c r="G13" s="4"/>
    </row>
    <row r="14" spans="1:8" ht="15" x14ac:dyDescent="0.2">
      <c r="A14" s="14" t="s">
        <v>79</v>
      </c>
      <c r="B14" s="4"/>
      <c r="C14" s="4"/>
      <c r="D14" s="4"/>
      <c r="E14" s="4"/>
      <c r="F14" s="4"/>
      <c r="G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IRT V1</vt:lpstr>
      <vt:lpstr>Hoja2</vt:lpstr>
      <vt:lpstr>'IRT V1'!Área_de_impresión</vt:lpstr>
      <vt:lpstr>'IRT V1'!Títulos_a_imprimir</vt:lpstr>
    </vt:vector>
  </TitlesOfParts>
  <Company>Hidalgo &amp; Asociados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</dc:creator>
  <cp:lastModifiedBy>bernardocampos@hotmail.com</cp:lastModifiedBy>
  <cp:lastPrinted>2014-02-19T17:42:30Z</cp:lastPrinted>
  <dcterms:created xsi:type="dcterms:W3CDTF">2008-02-04T19:20:25Z</dcterms:created>
  <dcterms:modified xsi:type="dcterms:W3CDTF">2014-10-03T15:27:54Z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-169166714</vt:i4>
  </property>
  <property fmtid="{D5CDD505-2E9C-101B-9397-08002B2CF9AE}" pid="3" name="_EmailSubject">
    <vt:lpwstr>Planillas del IRT</vt:lpwstr>
  </property>
  <property fmtid="{D5CDD505-2E9C-101B-9397-08002B2CF9AE}" pid="4" name="_AuthorEmailDisplayName">
    <vt:lpwstr>María Laura di Libero</vt:lpwstr>
  </property>
  <property fmtid="{D5CDD505-2E9C-101B-9397-08002B2CF9AE}" pid="5" name="_ReviewingToolsShownOnce">
    <vt:lpwstr/>
  </property>
</Properties>
</file>